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2022\05.- Información Financiera\Sector Descentralizado\2019\FIDOC\"/>
    </mc:Choice>
  </mc:AlternateContent>
  <xr:revisionPtr revIDLastSave="0" documentId="13_ncr:1_{AFD47BDA-EAE8-49DC-AE79-24F8F4CB55AB}" xr6:coauthVersionLast="36" xr6:coauthVersionMax="36" xr10:uidLastSave="{00000000-0000-0000-0000-000000000000}"/>
  <bookViews>
    <workbookView xWindow="0" yWindow="0" windowWidth="28800" windowHeight="12435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91029"/>
</workbook>
</file>

<file path=xl/calcChain.xml><?xml version="1.0" encoding="utf-8"?>
<calcChain xmlns="http://schemas.openxmlformats.org/spreadsheetml/2006/main">
  <c r="H3" i="65" l="1"/>
  <c r="H2" i="65"/>
  <c r="E108" i="59" l="1"/>
  <c r="G104" i="59"/>
  <c r="D103" i="59"/>
  <c r="C185" i="60" l="1"/>
  <c r="C127" i="60"/>
  <c r="D191" i="60" l="1"/>
  <c r="D100" i="60" l="1"/>
  <c r="D101" i="60"/>
  <c r="D102" i="60"/>
  <c r="D103" i="60"/>
  <c r="D104" i="60"/>
  <c r="D105" i="60"/>
  <c r="D106" i="60"/>
  <c r="D107" i="60"/>
  <c r="D108" i="60"/>
  <c r="D109" i="60"/>
  <c r="D110" i="60"/>
  <c r="D111" i="60"/>
  <c r="D112" i="60"/>
  <c r="D113" i="60"/>
  <c r="D114" i="60"/>
  <c r="D115" i="60"/>
  <c r="D116" i="60"/>
  <c r="D117" i="60"/>
  <c r="D118" i="60"/>
  <c r="D119" i="60"/>
  <c r="D120" i="60"/>
  <c r="D121" i="60"/>
  <c r="D122" i="60"/>
  <c r="D123" i="60"/>
  <c r="D124" i="60"/>
  <c r="D125" i="60"/>
  <c r="D126" i="60"/>
  <c r="D127" i="60"/>
  <c r="D128" i="60"/>
  <c r="D129" i="60"/>
  <c r="D130" i="60"/>
  <c r="D131" i="60"/>
  <c r="D132" i="60"/>
  <c r="D133" i="60"/>
  <c r="D134" i="60"/>
  <c r="D135" i="60"/>
  <c r="D136" i="60"/>
  <c r="D137" i="60"/>
  <c r="D138" i="60"/>
  <c r="D139" i="60"/>
  <c r="D140" i="60"/>
  <c r="D141" i="60"/>
  <c r="D142" i="60"/>
  <c r="D143" i="60"/>
  <c r="D144" i="60"/>
  <c r="D145" i="60"/>
  <c r="D146" i="60"/>
  <c r="D147" i="60"/>
  <c r="D148" i="60"/>
  <c r="D149" i="60"/>
  <c r="D150" i="60"/>
  <c r="D151" i="60"/>
  <c r="D152" i="60"/>
  <c r="D153" i="60"/>
  <c r="D154" i="60"/>
  <c r="D155" i="60"/>
  <c r="D156" i="60"/>
  <c r="D157" i="60"/>
  <c r="D158" i="60"/>
  <c r="D159" i="60"/>
  <c r="D160" i="60"/>
  <c r="D161" i="60"/>
  <c r="D162" i="60"/>
  <c r="D163" i="60"/>
  <c r="D164" i="60"/>
  <c r="D165" i="60"/>
  <c r="D166" i="60"/>
  <c r="D167" i="60"/>
  <c r="D168" i="60"/>
  <c r="D169" i="60"/>
  <c r="D170" i="60"/>
  <c r="D171" i="60"/>
  <c r="D172" i="60"/>
  <c r="D173" i="60"/>
  <c r="D174" i="60"/>
  <c r="D175" i="60"/>
  <c r="D176" i="60"/>
  <c r="D177" i="60"/>
  <c r="D178" i="60"/>
  <c r="D179" i="60"/>
  <c r="D180" i="60"/>
  <c r="D181" i="60"/>
  <c r="D182" i="60"/>
  <c r="D183" i="60"/>
  <c r="D184" i="60"/>
  <c r="D185" i="60"/>
  <c r="D186" i="60"/>
  <c r="D187" i="60"/>
  <c r="D188" i="60"/>
  <c r="D189" i="60"/>
  <c r="D190" i="60"/>
  <c r="D192" i="60"/>
  <c r="D193" i="60"/>
  <c r="D194" i="60"/>
  <c r="D195" i="60"/>
  <c r="D196" i="60"/>
  <c r="D197" i="60"/>
  <c r="D198" i="60"/>
  <c r="D199" i="60"/>
  <c r="D200" i="60"/>
  <c r="D201" i="60"/>
  <c r="D202" i="60"/>
  <c r="D203" i="60"/>
  <c r="D204" i="60"/>
  <c r="D205" i="60"/>
  <c r="D206" i="60"/>
  <c r="D207" i="60"/>
  <c r="D208" i="60"/>
  <c r="D209" i="60"/>
  <c r="D210" i="60"/>
  <c r="D211" i="60"/>
  <c r="D212" i="60"/>
  <c r="D213" i="60"/>
  <c r="D214" i="60"/>
  <c r="D215" i="60"/>
  <c r="D216" i="60"/>
  <c r="D217" i="60"/>
  <c r="D218" i="60"/>
  <c r="D219" i="60"/>
  <c r="D220" i="60"/>
  <c r="D99" i="60"/>
  <c r="D98" i="60"/>
  <c r="C30" i="64" l="1"/>
  <c r="C7" i="64"/>
  <c r="C15" i="63"/>
  <c r="C7" i="63"/>
  <c r="C20" i="63" s="1"/>
  <c r="C39" i="64" l="1"/>
  <c r="H1" i="65"/>
  <c r="E3" i="60"/>
  <c r="E2" i="60"/>
  <c r="E1" i="60"/>
  <c r="H3" i="59"/>
  <c r="E3" i="62" s="1"/>
  <c r="H2" i="59"/>
  <c r="H1" i="59"/>
  <c r="A3" i="65"/>
  <c r="A1" i="65"/>
  <c r="A3" i="59" l="1"/>
  <c r="A3" i="60" s="1"/>
  <c r="A1" i="59"/>
  <c r="A1" i="60" s="1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<sst xmlns="http://schemas.openxmlformats.org/spreadsheetml/2006/main" count="955" uniqueCount="672">
  <si>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</si>
  <si>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</si>
  <si>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</si>
  <si>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</si>
  <si>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</si>
  <si>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</si>
  <si>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</si>
  <si>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</si>
  <si>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</si>
  <si>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</si>
  <si>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</si>
  <si>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</si>
  <si>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</si>
  <si>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</si>
  <si>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</si>
  <si>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</si>
  <si>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</si>
  <si>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</si>
  <si>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</si>
  <si>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</si>
  <si>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</si>
  <si>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</si>
  <si>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</si>
  <si>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</si>
  <si>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</si>
  <si>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</si>
  <si>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</si>
  <si>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</si>
  <si>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</si>
  <si>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</si>
  <si>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</si>
  <si>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</si>
  <si>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</si>
  <si>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</si>
  <si>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</si>
  <si>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</si>
  <si>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</si>
  <si>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</si>
  <si>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</si>
  <si>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</si>
  <si>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</si>
  <si>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</si>
  <si>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</si>
  <si>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</si>
  <si>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</si>
  <si>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</si>
  <si>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</si>
  <si>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</si>
  <si>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</si>
  <si>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</si>
  <si>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</si>
  <si>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</si>
  <si>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</si>
  <si>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</si>
  <si>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</si>
  <si>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</si>
  <si>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</si>
  <si>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</si>
  <si>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</si>
  <si>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</si>
  <si>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</si>
  <si>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</si>
  <si>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</si>
  <si>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</si>
  <si>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</si>
  <si>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</si>
  <si>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</si>
  <si>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</si>
  <si>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</si>
  <si>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</si>
  <si>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</si>
  <si>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</si>
  <si>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</si>
  <si>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</si>
  <si>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</si>
  <si>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</si>
  <si>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</si>
  <si>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</si>
  <si>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</si>
  <si>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</si>
  <si>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</si>
  <si>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</si>
  <si>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</si>
  <si>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</si>
  <si>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</si>
  <si>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</si>
  <si>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</si>
  <si>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</si>
  <si>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</si>
  <si>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</si>
  <si>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</si>
  <si>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</si>
  <si>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</si>
  <si>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</si>
  <si>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</si>
  <si>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</si>
  <si>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</si>
  <si>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</si>
  <si>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</si>
  <si>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</si>
  <si>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</si>
  <si>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</si>
  <si>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</si>
  <si>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</si>
  <si>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</si>
  <si>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</si>
  <si>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</si>
  <si>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</si>
  <si>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</si>
  <si>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</si>
  <si>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</si>
  <si>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</si>
  <si>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</si>
  <si>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</si>
  <si>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</si>
  <si>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</si>
  <si>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</si>
  <si>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</si>
  <si>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</si>
  <si>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</si>
  <si>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</si>
  <si>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</si>
  <si>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</si>
  <si>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</si>
  <si>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</si>
  <si>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</si>
  <si>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</si>
  <si>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</si>
  <si>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</si>
  <si>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</si>
  <si>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</si>
  <si>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</si>
  <si>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</si>
  <si>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</si>
  <si>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</si>
  <si>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</si>
  <si>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</si>
  <si>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</si>
  <si>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</si>
  <si>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</si>
  <si>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</si>
  <si>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</si>
  <si>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</si>
  <si>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</si>
  <si>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</si>
  <si>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</si>
  <si>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</si>
  <si>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</si>
  <si>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</si>
  <si>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</si>
  <si>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</si>
  <si>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</si>
  <si>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</si>
  <si>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</si>
  <si>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</si>
  <si>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</si>
  <si>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</si>
  <si>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</si>
  <si>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</si>
  <si>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</si>
  <si>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</si>
  <si>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</si>
  <si>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</si>
  <si>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</si>
  <si>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</si>
  <si>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</si>
  <si>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</si>
  <si>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</si>
  <si>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</si>
  <si>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</si>
  <si>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</si>
  <si>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</si>
  <si>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</si>
  <si>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</si>
  <si>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</si>
  <si>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</si>
  <si>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</si>
  <si>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</si>
  <si>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</si>
  <si>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</si>
  <si>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</si>
  <si>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</si>
  <si>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</si>
  <si>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</si>
  <si>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</si>
  <si>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</si>
  <si>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</si>
  <si>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</si>
  <si>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</si>
  <si>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</si>
  <si>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</si>
  <si>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</si>
  <si>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</si>
  <si>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</si>
  <si>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</si>
  <si>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</si>
  <si>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</si>
  <si>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</si>
  <si>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</si>
  <si>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</si>
  <si>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</si>
  <si>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</si>
  <si>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</si>
  <si>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</si>
  <si>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</si>
  <si>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</si>
  <si>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</si>
  <si>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</si>
  <si>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</si>
  <si>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</si>
  <si>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</si>
  <si>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</si>
  <si>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</si>
  <si>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</si>
  <si>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</si>
  <si>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</si>
  <si>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</si>
  <si>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</si>
  <si>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</si>
  <si>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</si>
  <si>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</si>
  <si>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</si>
  <si>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</si>
  <si>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</si>
  <si>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</si>
  <si>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</si>
  <si>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</si>
  <si>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</si>
  <si>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</si>
  <si>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</si>
  <si>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</si>
  <si>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</si>
  <si>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</si>
  <si>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</si>
  <si>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</si>
  <si>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</si>
  <si>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</si>
  <si>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</si>
  <si>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</si>
  <si>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</si>
  <si>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</si>
  <si>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</si>
  <si>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</si>
  <si>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</si>
  <si>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</si>
  <si>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</si>
  <si>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</si>
  <si>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</si>
  <si>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</si>
  <si>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</si>
  <si>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</si>
  <si>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</si>
  <si>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</si>
  <si>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</si>
  <si>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</si>
  <si>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</si>
  <si>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</si>
  <si>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</si>
  <si>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</si>
  <si>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</si>
  <si>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</si>
  <si>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</si>
  <si>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</si>
  <si>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</si>
  <si>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</si>
  <si>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</si>
  <si>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</si>
  <si>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</si>
  <si>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</si>
  <si>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</si>
  <si>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</si>
  <si>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</si>
  <si>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</si>
  <si>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</si>
  <si>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</si>
  <si>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</si>
  <si>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</si>
  <si>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</si>
  <si>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</si>
  <si>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</si>
  <si>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</si>
  <si>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</si>
  <si>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</si>
  <si>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</si>
  <si>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</si>
  <si>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</si>
  <si>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</si>
  <si>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</si>
  <si>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</si>
  <si>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</si>
  <si>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</si>
  <si>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</si>
  <si>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</si>
  <si>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</si>
  <si>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</si>
  <si>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</si>
  <si>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</si>
  <si>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</si>
  <si>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</si>
  <si>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</si>
  <si>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</si>
  <si>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</si>
  <si>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</si>
  <si>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</si>
  <si>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</si>
  <si>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</si>
  <si>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</si>
  <si>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</si>
  <si>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</si>
  <si>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</si>
  <si>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</si>
  <si>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</si>
  <si>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</si>
  <si>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</si>
  <si>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</si>
  <si>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</si>
  <si>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</si>
  <si>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</si>
  <si>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</si>
  <si>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</si>
  <si>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</si>
  <si>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</si>
  <si>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</si>
  <si>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</si>
  <si>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</si>
  <si>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</si>
  <si>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</si>
  <si>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</si>
  <si>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</si>
  <si>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</si>
  <si>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</si>
  <si>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</si>
  <si>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</si>
  <si>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</si>
  <si>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</si>
  <si>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</si>
  <si>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</si>
  <si>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</si>
  <si>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</si>
  <si>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</si>
  <si>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</si>
  <si>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</si>
  <si>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</si>
  <si>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</si>
  <si>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</si>
  <si>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</si>
  <si>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</si>
  <si>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</si>
  <si>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</si>
  <si>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</si>
  <si>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</si>
  <si>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</si>
  <si>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</si>
  <si>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</si>
  <si>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</si>
  <si>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</si>
  <si>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</si>
  <si>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</si>
  <si>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</si>
  <si>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</si>
  <si>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</si>
  <si>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</si>
  <si>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</si>
  <si>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</si>
  <si>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</si>
  <si>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</si>
  <si>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</si>
  <si>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</si>
  <si>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</si>
  <si>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</si>
  <si>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</si>
  <si>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</si>
  <si>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</si>
  <si>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</si>
  <si>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</si>
  <si>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</si>
  <si>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</si>
  <si>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</si>
  <si>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</si>
  <si>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</si>
  <si>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</si>
  <si>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</si>
  <si>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</si>
  <si>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</si>
  <si>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</si>
  <si>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</si>
  <si>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</si>
  <si>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</si>
  <si>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</si>
  <si>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</si>
  <si>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</si>
  <si>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</si>
  <si>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</si>
  <si>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</si>
  <si>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</si>
  <si>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</si>
  <si>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</si>
  <si>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</si>
  <si>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</si>
  <si>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</si>
  <si>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</si>
  <si>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</si>
  <si>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</si>
  <si>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</si>
  <si>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</si>
  <si>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</si>
  <si>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</si>
  <si>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</si>
  <si>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</si>
  <si>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</si>
  <si>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</si>
  <si>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</si>
  <si>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</si>
  <si>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</si>
  <si>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</si>
  <si>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</si>
  <si>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</si>
  <si>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</si>
  <si>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</si>
  <si>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</si>
  <si>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</si>
  <si>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</si>
  <si>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</si>
  <si>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</si>
  <si>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</si>
  <si>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</si>
  <si>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</si>
  <si>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</si>
  <si>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</si>
  <si>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</si>
  <si>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</si>
  <si>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</si>
  <si>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</si>
  <si>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</si>
  <si>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</si>
  <si>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</si>
  <si>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</si>
  <si>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</si>
  <si>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</si>
  <si>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</si>
  <si>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</si>
  <si>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</si>
  <si>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</si>
  <si>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</si>
  <si>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</si>
  <si>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</si>
  <si>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</si>
  <si>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</si>
  <si>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</si>
  <si>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</si>
  <si>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</si>
  <si>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</si>
  <si>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</si>
  <si>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</si>
  <si>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</si>
  <si>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</si>
  <si>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</si>
  <si>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</si>
  <si>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</si>
  <si>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</si>
  <si>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</si>
  <si>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</si>
  <si>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</si>
  <si>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</si>
  <si>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</si>
  <si>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</si>
  <si>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</si>
  <si>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</si>
  <si>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</si>
  <si>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</si>
  <si>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</si>
  <si>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</si>
  <si>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</si>
  <si>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</si>
  <si>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</si>
  <si>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</si>
  <si>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</si>
  <si>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</si>
  <si>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</si>
  <si>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</si>
  <si>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</si>
  <si>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</si>
  <si>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</si>
  <si>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</si>
  <si>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</si>
  <si>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</si>
  <si>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</si>
  <si>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</si>
  <si>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</si>
  <si>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</si>
  <si>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</si>
  <si>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</si>
  <si>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</si>
  <si>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</si>
  <si>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</si>
  <si>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</si>
  <si>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</si>
  <si>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</si>
  <si>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</si>
  <si>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</si>
  <si>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</si>
  <si>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</si>
  <si>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</si>
  <si>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</si>
  <si>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</si>
  <si>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</si>
  <si>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</si>
  <si>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</si>
  <si>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</si>
  <si>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</si>
  <si>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</si>
  <si>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</si>
  <si>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</si>
  <si>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</si>
  <si>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</si>
  <si>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</si>
  <si>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</si>
  <si>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</si>
  <si>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</si>
  <si>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</si>
  <si>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</si>
  <si>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</si>
  <si>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</si>
  <si>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</si>
  <si>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</si>
  <si>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</si>
  <si>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</si>
  <si>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</si>
  <si>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</si>
  <si>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</si>
  <si>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</si>
  <si>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</si>
  <si>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</si>
  <si>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</si>
  <si>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</si>
  <si>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</si>
  <si>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</si>
  <si>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</si>
  <si>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</si>
  <si>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</si>
  <si>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</si>
  <si>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</si>
  <si>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</si>
  <si>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</si>
  <si>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</si>
  <si>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</si>
  <si>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</si>
  <si>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</si>
  <si>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</si>
  <si>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</si>
  <si>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</si>
  <si>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</si>
  <si>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</si>
  <si>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</si>
  <si>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</si>
  <si>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</si>
  <si>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</si>
  <si>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</si>
  <si>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</si>
  <si>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</si>
  <si>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</si>
  <si>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</si>
  <si>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</si>
  <si>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</si>
  <si>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</si>
  <si>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</si>
  <si>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</si>
  <si>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</si>
  <si>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</si>
  <si>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</si>
  <si>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</si>
  <si>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</si>
  <si>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</si>
  <si>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</si>
  <si>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</si>
  <si>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</si>
  <si>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</si>
  <si>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</si>
  <si>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</si>
  <si>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</si>
  <si>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</si>
  <si>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</si>
  <si>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</si>
  <si>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</si>
  <si>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</si>
  <si>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</si>
  <si>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</si>
  <si>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</si>
  <si>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</si>
  <si>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</si>
  <si>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</si>
  <si>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</si>
  <si>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</si>
  <si>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</si>
  <si>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</si>
  <si>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</si>
  <si>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</si>
  <si>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</si>
  <si>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</si>
  <si>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</si>
  <si>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</si>
  <si>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</si>
  <si>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</si>
  <si>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</si>
  <si>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</si>
  <si>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</si>
  <si>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</si>
  <si>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</si>
  <si>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</si>
  <si>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</si>
  <si>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</si>
  <si>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</si>
  <si>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</si>
  <si>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</si>
  <si>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</si>
  <si>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</si>
  <si>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</si>
  <si>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</si>
  <si>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</si>
  <si>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</si>
  <si>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</si>
  <si>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</si>
  <si>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</si>
  <si>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</si>
  <si>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</si>
  <si>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</si>
  <si>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</si>
  <si>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</si>
  <si>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</si>
  <si>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</si>
  <si>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</si>
  <si>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</si>
  <si>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</si>
  <si>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</si>
  <si>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</si>
  <si>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</si>
  <si>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</si>
  <si>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</si>
  <si>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</si>
  <si>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</si>
  <si>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</si>
  <si>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</si>
  <si>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</si>
  <si>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</si>
  <si>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</si>
  <si>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</si>
  <si>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FIDEICOMISO DE OBRAS POR COOPERACION</t>
  </si>
  <si>
    <t>FIDICOMISO DE OBRAS POR COOPERACION</t>
  </si>
  <si>
    <t>Recurso invertido por la Fiduciaria diariamente</t>
  </si>
  <si>
    <t>Recurso de anticipos  por amortizar de contratos vigentes de obra</t>
  </si>
  <si>
    <t>Linea recta</t>
  </si>
  <si>
    <t>Calculo de depreciación conforme a la CONAC</t>
  </si>
  <si>
    <t>valor historico</t>
  </si>
  <si>
    <t>10% mob. y 33.30% Computo</t>
  </si>
  <si>
    <t>Pago a 15 días</t>
  </si>
  <si>
    <t>Pago según avance de obra y fondeado con aport. de cooperadores</t>
  </si>
  <si>
    <t>Se paga de forma mensual al SAT a través de la fiduciaria y a la  la Camara de forma semestral</t>
  </si>
  <si>
    <t>Particulares</t>
  </si>
  <si>
    <t>Aportaciones para obras diversas</t>
  </si>
  <si>
    <t>Aportaciones de Obras No Iniciadas</t>
  </si>
  <si>
    <t>Recurso a devolver  a los cooperadores por obras canceladas y saldos a favor de obras terminadas</t>
  </si>
  <si>
    <t>Recurso  de aportaciones para el pago de obra de pavimentación y de gastos generales, así como recurso aplicado por el PAE pendiente de recaudar de cartera vencida..</t>
  </si>
  <si>
    <t>Recurso obtenido principalmente de las aportaciones de los vecinos de obras en proceso, deductivas a contratistas y accesorios pagados por PAE</t>
  </si>
  <si>
    <t>Recurso obtenido del Fideicomitente (Presidencia Municipal)</t>
  </si>
  <si>
    <t>Productos financieros generados por el recurso invertido en bancos.</t>
  </si>
  <si>
    <t>Recurso pagado a la Presidencia Municipal x dif. En pago del Capítulo 1000  *Servicios Personales* y partida 3981</t>
  </si>
  <si>
    <t>Municipal</t>
  </si>
  <si>
    <t>Correspondiente del 01 enero al 31 de diciembre del 2019</t>
  </si>
  <si>
    <t>Correspondiente del 01 enero al 31 de diciembre de 2019</t>
  </si>
  <si>
    <t>Correspondiente del 01 enero al 31 de diciembre 2019</t>
  </si>
  <si>
    <t>Aportaciones Realizadas Por Los Vecinos En Cajas De La Tesorería Municipal</t>
  </si>
  <si>
    <t>Recurso depósitado por contratistas pend. de entregar estimación para registro.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</si>
</sst>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0" borderId="29" applyNumberFormat="0" applyFill="0" applyAlignment="0" applyProtection="0"/>
    <xf numFmtId="0" fontId="24" fillId="0" borderId="30" applyNumberFormat="0" applyFill="0" applyAlignment="0" applyProtection="0"/>
    <xf numFmtId="0" fontId="24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31" applyNumberFormat="0" applyAlignment="0" applyProtection="0"/>
    <xf numFmtId="0" fontId="29" fillId="15" borderId="32" applyNumberFormat="0" applyAlignment="0" applyProtection="0"/>
    <xf numFmtId="0" fontId="30" fillId="15" borderId="31" applyNumberFormat="0" applyAlignment="0" applyProtection="0"/>
    <xf numFmtId="0" fontId="31" fillId="0" borderId="33" applyNumberFormat="0" applyFill="0" applyAlignment="0" applyProtection="0"/>
    <xf numFmtId="0" fontId="32" fillId="16" borderId="34" applyNumberFormat="0" applyAlignment="0" applyProtection="0"/>
    <xf numFmtId="0" fontId="33" fillId="0" borderId="0" applyNumberFormat="0" applyFill="0" applyBorder="0" applyAlignment="0" applyProtection="0"/>
    <xf numFmtId="0" fontId="7" fillId="17" borderId="35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36" applyNumberFormat="0" applyFill="0" applyAlignment="0" applyProtection="0"/>
    <xf numFmtId="0" fontId="3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36" fillId="41" borderId="0" applyNumberFormat="0" applyBorder="0" applyAlignment="0" applyProtection="0"/>
    <xf numFmtId="43" fontId="7" fillId="0" borderId="0" applyFont="0" applyFill="0" applyBorder="0" applyAlignment="0" applyProtection="0"/>
  </cellStyleXfs>
  <cellXfs count="17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4" fillId="0" borderId="0" xfId="8" applyFont="1" applyAlignment="1">
      <alignment wrapText="1"/>
    </xf>
    <xf numFmtId="9" fontId="14" fillId="0" borderId="0" xfId="14" applyFont="1"/>
    <xf numFmtId="4" fontId="14" fillId="10" borderId="0" xfId="9" applyNumberFormat="1" applyFont="1" applyFill="1"/>
    <xf numFmtId="4" fontId="3" fillId="0" borderId="0" xfId="1" applyNumberFormat="1" applyFont="1" applyFill="1" applyBorder="1" applyAlignment="1" applyProtection="1">
      <alignment vertical="top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57">
    <cellStyle name="20% - Énfasis1" xfId="33" builtinId="30" customBuiltin="1"/>
    <cellStyle name="20% - Énfasis2" xfId="37" builtinId="34" customBuiltin="1"/>
    <cellStyle name="20% - Énfasis3" xfId="41" builtinId="38" customBuiltin="1"/>
    <cellStyle name="20% - Énfasis4" xfId="45" builtinId="42" customBuiltin="1"/>
    <cellStyle name="20% - Énfasis5" xfId="49" builtinId="46" customBuiltin="1"/>
    <cellStyle name="20% - Énfasis6" xfId="53" builtinId="50" customBuiltin="1"/>
    <cellStyle name="40% - Énfasis1" xfId="34" builtinId="31" customBuiltin="1"/>
    <cellStyle name="40% - Énfasis2" xfId="38" builtinId="35" customBuiltin="1"/>
    <cellStyle name="40% - Énfasis3" xfId="42" builtinId="39" customBuiltin="1"/>
    <cellStyle name="40% - Énfasis4" xfId="46" builtinId="43" customBuiltin="1"/>
    <cellStyle name="40% - Énfasis5" xfId="50" builtinId="47" customBuiltin="1"/>
    <cellStyle name="40% - Énfasis6" xfId="54" builtinId="51" customBuiltin="1"/>
    <cellStyle name="60% - Énfasis1" xfId="35" builtinId="32" customBuiltin="1"/>
    <cellStyle name="60% - Énfasis2" xfId="39" builtinId="36" customBuiltin="1"/>
    <cellStyle name="60% - Énfasis3" xfId="43" builtinId="40" customBuiltin="1"/>
    <cellStyle name="60% - Énfasis4" xfId="47" builtinId="44" customBuiltin="1"/>
    <cellStyle name="60% - Énfasis5" xfId="51" builtinId="48" customBuiltin="1"/>
    <cellStyle name="60% - Énfasis6" xfId="55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Encabezado 1" xfId="16" builtinId="16" customBuiltin="1"/>
    <cellStyle name="Encabezado 4" xfId="19" builtinId="19" customBuiltin="1"/>
    <cellStyle name="Énfasis1" xfId="32" builtinId="29" customBuiltin="1"/>
    <cellStyle name="Énfasis2" xfId="36" builtinId="33" customBuiltin="1"/>
    <cellStyle name="Énfasis3" xfId="40" builtinId="37" customBuiltin="1"/>
    <cellStyle name="Énfasis4" xfId="44" builtinId="41" customBuiltin="1"/>
    <cellStyle name="Énfasis5" xfId="48" builtinId="45" customBuiltin="1"/>
    <cellStyle name="Énfasis6" xfId="52" builtinId="49" customBuiltin="1"/>
    <cellStyle name="Entrada" xfId="23" builtinId="20" customBuiltin="1"/>
    <cellStyle name="Hipervínculo" xfId="11" builtinId="8"/>
    <cellStyle name="Incorrecto" xfId="21" builtinId="27" customBuiltin="1"/>
    <cellStyle name="Millares 2" xfId="1" xr:uid="{00000000-0005-0000-0000-000021000000}"/>
    <cellStyle name="Millares 3" xfId="56" xr:uid="{00000000-0005-0000-0000-000022000000}"/>
    <cellStyle name="Neutral" xfId="22" builtinId="28" customBuiltin="1"/>
    <cellStyle name="Normal" xfId="0" builtinId="0"/>
    <cellStyle name="Normal 2" xfId="2" xr:uid="{00000000-0005-0000-0000-000025000000}"/>
    <cellStyle name="Normal 2 2" xfId="3" xr:uid="{00000000-0005-0000-0000-000026000000}"/>
    <cellStyle name="Normal 2 3" xfId="9" xr:uid="{00000000-0005-0000-0000-000027000000}"/>
    <cellStyle name="Normal 3" xfId="8" xr:uid="{00000000-0005-0000-0000-000028000000}"/>
    <cellStyle name="Normal 3 2" xfId="10" xr:uid="{00000000-0005-0000-0000-000029000000}"/>
    <cellStyle name="Normal 3 2 2" xfId="13" xr:uid="{00000000-0005-0000-0000-00002A000000}"/>
    <cellStyle name="Normal 3 3" xfId="12" xr:uid="{00000000-0005-0000-0000-00002B000000}"/>
    <cellStyle name="Normal 4" xfId="4" xr:uid="{00000000-0005-0000-0000-00002C000000}"/>
    <cellStyle name="Normal 5" xfId="5" xr:uid="{00000000-0005-0000-0000-00002D000000}"/>
    <cellStyle name="Normal 56" xfId="6" xr:uid="{00000000-0005-0000-0000-00002E000000}"/>
    <cellStyle name="Notas" xfId="29" builtinId="10" customBuiltin="1"/>
    <cellStyle name="Porcentaje" xfId="14" builtinId="5"/>
    <cellStyle name="Porcentaje 2" xfId="7" xr:uid="{00000000-0005-0000-0000-000031000000}"/>
    <cellStyle name="Salida" xfId="24" builtinId="21" customBuiltin="1"/>
    <cellStyle name="Texto de advertencia" xfId="28" builtinId="11" customBuiltin="1"/>
    <cellStyle name="Texto explicativo" xfId="30" builtinId="53" customBuiltin="1"/>
    <cellStyle name="Título" xfId="15" builtinId="15" customBuiltin="1"/>
    <cellStyle name="Título 2" xfId="17" builtinId="17" customBuiltin="1"/>
    <cellStyle name="Título 3" xfId="18" builtinId="18" customBuiltin="1"/>
    <cellStyle name="Total" xfId="3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E3" sqref="E3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48" t="s">
        <v>646</v>
      </c>
      <c r="B1" s="148"/>
      <c r="C1" s="58"/>
      <c r="D1" s="55" t="s">
        <v>222</v>
      </c>
      <c r="E1" s="56">
        <v>2019</v>
      </c>
    </row>
    <row r="2" spans="1:5" ht="18.95" customHeight="1" x14ac:dyDescent="0.2">
      <c r="A2" s="149" t="s">
        <v>533</v>
      </c>
      <c r="B2" s="149"/>
      <c r="C2" s="77"/>
      <c r="D2" s="55" t="s">
        <v>224</v>
      </c>
      <c r="E2" s="58" t="s">
        <v>225</v>
      </c>
    </row>
    <row r="3" spans="1:5" ht="18.95" customHeight="1" x14ac:dyDescent="0.2">
      <c r="A3" s="150" t="s">
        <v>667</v>
      </c>
      <c r="B3" s="150"/>
      <c r="C3" s="58"/>
      <c r="D3" s="55" t="s">
        <v>226</v>
      </c>
      <c r="E3" s="56">
        <v>4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2" x14ac:dyDescent="0.2">
      <c r="A33" s="31"/>
      <c r="B33" s="33"/>
    </row>
    <row r="34" spans="1:2" x14ac:dyDescent="0.2">
      <c r="A34" s="84" t="s">
        <v>79</v>
      </c>
      <c r="B34" s="85" t="s">
        <v>74</v>
      </c>
    </row>
    <row r="35" spans="1:2" x14ac:dyDescent="0.2">
      <c r="A35" s="84" t="s">
        <v>80</v>
      </c>
      <c r="B35" s="85" t="s">
        <v>75</v>
      </c>
    </row>
    <row r="36" spans="1:2" x14ac:dyDescent="0.2">
      <c r="A36" s="31"/>
      <c r="B36" s="34"/>
    </row>
    <row r="37" spans="1:2" x14ac:dyDescent="0.2">
      <c r="A37" s="31"/>
      <c r="B37" s="32" t="s">
        <v>77</v>
      </c>
    </row>
    <row r="38" spans="1:2" x14ac:dyDescent="0.2">
      <c r="A38" s="31" t="s">
        <v>78</v>
      </c>
      <c r="B38" s="85" t="s">
        <v>33</v>
      </c>
    </row>
    <row r="39" spans="1:2" x14ac:dyDescent="0.2">
      <c r="A39" s="31"/>
      <c r="B39" s="85" t="s">
        <v>34</v>
      </c>
    </row>
    <row r="40" spans="1:2" ht="12" thickBot="1" x14ac:dyDescent="0.25">
      <c r="A40" s="35"/>
      <c r="B40" s="36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5:B25" location="VHP!A71" display="ACT-03" xr:uid="{00000000-0004-0000-0000-000010000000}"/>
    <hyperlink ref="A27:B27" location="VHP!A6" display="VHP-01" xr:uid="{00000000-0004-0000-0000-000011000000}"/>
    <hyperlink ref="A28:B28" location="VHP!A12" display="VHP-02" xr:uid="{00000000-0004-0000-0000-000012000000}"/>
    <hyperlink ref="A29:B29" location="EFE!A6" display="EFE-01" xr:uid="{00000000-0004-0000-0000-000013000000}"/>
    <hyperlink ref="A30:B30" location="EFE!A18" display="EFE-02" xr:uid="{00000000-0004-0000-0000-000014000000}"/>
    <hyperlink ref="A31:B31" location="EFE!A44" display="EFE-03" xr:uid="{00000000-0004-0000-0000-000015000000}"/>
    <hyperlink ref="A34:B34" location="Conciliacion_Ig!B6" display="Conciliacion_Ig" xr:uid="{00000000-0004-0000-0000-000016000000}"/>
    <hyperlink ref="A35:B35" location="Conciliacion_Eg!B5" display="Conciliacion_Eg" xr:uid="{00000000-0004-0000-0000-000017000000}"/>
    <hyperlink ref="B38" location="Memoria!A8" display="CONTABLES" xr:uid="{00000000-0004-0000-0000-000018000000}"/>
    <hyperlink ref="B39" location="Memoria!A35" display="PRESUPUESTALES" xr:uid="{00000000-0004-0000-0000-000019000000}"/>
    <hyperlink ref="A26:B26" location="ACT!A96" display="ACT-04" xr:uid="{00000000-0004-0000-0000-00001A000000}"/>
    <hyperlink ref="B34" location="Conciliacion_Ig!B4" display="CONCILIACIÓN ENTRE LOS INGRESOS PRESUPUESTARIOS Y CONTABLES" xr:uid="{00000000-0004-0000-0000-00001B000000}"/>
    <hyperlink ref="B35" location="Conciliacion_Eg!B4" display="CONCILIACIÓN ENTRE LOS EGRESOS PRESUPUESTARIOS Y LOS GASTOS CONTABLES" xr:uid="{00000000-0004-0000-0000-00001C000000}"/>
    <hyperlink ref="B10" location="ESF!A13" display="CONTRIBUCIONES POR RECUPERAR" xr:uid="{00000000-0004-0000-0000-00001D000000}"/>
    <hyperlink ref="A10" location="ESF!A13" display="ESF-02" xr:uid="{00000000-0004-0000-0000-00001E000000}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zoomScale="150" zoomScaleNormal="150" workbookViewId="0">
      <selection activeCell="D141" sqref="D141"/>
    </sheetView>
  </sheetViews>
  <sheetFormatPr baseColWidth="10" defaultColWidth="9.140625" defaultRowHeight="11.25" x14ac:dyDescent="0.2"/>
  <cols>
    <col min="1" max="1" width="10" style="61" customWidth="1"/>
    <col min="2" max="2" width="40.42578125" style="61" customWidth="1"/>
    <col min="3" max="3" width="16.42578125" style="61" bestFit="1" customWidth="1"/>
    <col min="4" max="4" width="19.140625" style="61" customWidth="1"/>
    <col min="5" max="5" width="20.42578125" style="61" customWidth="1"/>
    <col min="6" max="6" width="11.85546875" style="61" customWidth="1"/>
    <col min="7" max="7" width="15.140625" style="61" customWidth="1"/>
    <col min="8" max="8" width="33.5703125" style="61" bestFit="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51" t="str">
        <f>'Notas a los Edos Financieros'!A1</f>
        <v>FIDEICOMISO DE OBRAS POR COOPERACION</v>
      </c>
      <c r="B1" s="152"/>
      <c r="C1" s="152"/>
      <c r="D1" s="152"/>
      <c r="E1" s="152"/>
      <c r="F1" s="152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51" t="s">
        <v>223</v>
      </c>
      <c r="B2" s="152"/>
      <c r="C2" s="152"/>
      <c r="D2" s="152"/>
      <c r="E2" s="152"/>
      <c r="F2" s="152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51" t="str">
        <f>'Notas a los Edos Financieros'!A3</f>
        <v>Correspondiente del 01 enero al 31 de diciembre del 2019</v>
      </c>
      <c r="B3" s="152"/>
      <c r="C3" s="152"/>
      <c r="D3" s="152"/>
      <c r="E3" s="152"/>
      <c r="F3" s="152"/>
      <c r="G3" s="55" t="s">
        <v>226</v>
      </c>
      <c r="H3" s="66">
        <f>'Notas a los Edos Financieros'!E3</f>
        <v>4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58326018.240000002</v>
      </c>
      <c r="D8" s="61" t="s">
        <v>648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ht="22.5" x14ac:dyDescent="0.2">
      <c r="A20" s="63">
        <v>1123</v>
      </c>
      <c r="B20" s="61" t="s">
        <v>239</v>
      </c>
      <c r="C20" s="65">
        <v>2567343.7999999998</v>
      </c>
      <c r="D20" s="65">
        <v>0</v>
      </c>
      <c r="E20" s="65">
        <v>0</v>
      </c>
      <c r="F20" s="65">
        <v>0</v>
      </c>
      <c r="G20" s="65">
        <v>0</v>
      </c>
      <c r="H20" s="144" t="s">
        <v>670</v>
      </c>
    </row>
    <row r="21" spans="1:8" x14ac:dyDescent="0.2">
      <c r="A21" s="63">
        <v>1125</v>
      </c>
      <c r="B21" s="61" t="s">
        <v>240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ht="22.5" x14ac:dyDescent="0.2">
      <c r="A25" s="63">
        <v>1134</v>
      </c>
      <c r="B25" s="61" t="s">
        <v>244</v>
      </c>
      <c r="C25" s="65">
        <v>7258060.1500000004</v>
      </c>
      <c r="D25" s="65">
        <v>0</v>
      </c>
      <c r="E25" s="65">
        <v>0</v>
      </c>
      <c r="F25" s="65">
        <v>0</v>
      </c>
      <c r="G25" s="65">
        <v>0</v>
      </c>
      <c r="H25" s="144" t="s">
        <v>649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v>0</v>
      </c>
    </row>
    <row r="31" spans="1:8" x14ac:dyDescent="0.2">
      <c r="A31" s="63">
        <v>1141</v>
      </c>
      <c r="B31" s="61" t="s">
        <v>248</v>
      </c>
      <c r="C31" s="65">
        <v>0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v>0</v>
      </c>
    </row>
    <row r="40" spans="1:8" x14ac:dyDescent="0.2">
      <c r="A40" s="63">
        <v>1151</v>
      </c>
      <c r="B40" s="61" t="s">
        <v>255</v>
      </c>
      <c r="C40" s="65">
        <v>0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65">
        <v>0</v>
      </c>
      <c r="D52" s="65">
        <v>0</v>
      </c>
      <c r="E52" s="65">
        <v>0</v>
      </c>
    </row>
    <row r="53" spans="1:9" x14ac:dyDescent="0.2">
      <c r="A53" s="63">
        <v>1231</v>
      </c>
      <c r="B53" s="61" t="s">
        <v>261</v>
      </c>
      <c r="C53" s="65">
        <v>0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262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263</v>
      </c>
      <c r="C55" s="65">
        <v>0</v>
      </c>
      <c r="D55" s="65">
        <v>0</v>
      </c>
      <c r="E55" s="65">
        <v>0</v>
      </c>
    </row>
    <row r="56" spans="1:9" x14ac:dyDescent="0.2">
      <c r="A56" s="63">
        <v>1234</v>
      </c>
      <c r="B56" s="61" t="s">
        <v>264</v>
      </c>
      <c r="C56" s="65">
        <v>0</v>
      </c>
      <c r="D56" s="65">
        <v>0</v>
      </c>
      <c r="E56" s="65">
        <v>0</v>
      </c>
    </row>
    <row r="57" spans="1:9" x14ac:dyDescent="0.2">
      <c r="A57" s="63">
        <v>1235</v>
      </c>
      <c r="B57" s="61" t="s">
        <v>265</v>
      </c>
      <c r="C57" s="65">
        <v>0</v>
      </c>
      <c r="D57" s="65">
        <v>0</v>
      </c>
      <c r="E57" s="65">
        <v>0</v>
      </c>
    </row>
    <row r="58" spans="1:9" x14ac:dyDescent="0.2">
      <c r="A58" s="63">
        <v>1236</v>
      </c>
      <c r="B58" s="61" t="s">
        <v>266</v>
      </c>
      <c r="C58" s="65">
        <v>0</v>
      </c>
      <c r="D58" s="65">
        <v>0</v>
      </c>
      <c r="E58" s="65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65">
        <v>0</v>
      </c>
      <c r="E59" s="65">
        <v>0</v>
      </c>
    </row>
    <row r="60" spans="1:9" x14ac:dyDescent="0.2">
      <c r="A60" s="63">
        <v>1240</v>
      </c>
      <c r="B60" s="61" t="s">
        <v>268</v>
      </c>
      <c r="C60" s="65">
        <v>5245024.58</v>
      </c>
      <c r="D60" s="65">
        <v>257404.92</v>
      </c>
      <c r="E60" s="65">
        <v>3816880.06</v>
      </c>
      <c r="F60" s="61" t="s">
        <v>650</v>
      </c>
      <c r="H60" s="61" t="s">
        <v>651</v>
      </c>
      <c r="I60" s="61" t="s">
        <v>652</v>
      </c>
    </row>
    <row r="61" spans="1:9" x14ac:dyDescent="0.2">
      <c r="A61" s="63">
        <v>1241</v>
      </c>
      <c r="B61" s="61" t="s">
        <v>269</v>
      </c>
      <c r="C61" s="65">
        <v>1936267.87</v>
      </c>
      <c r="D61" s="65">
        <v>114342.62</v>
      </c>
      <c r="E61" s="65">
        <v>1447948.15</v>
      </c>
      <c r="F61" s="61" t="s">
        <v>650</v>
      </c>
      <c r="G61" s="61" t="s">
        <v>653</v>
      </c>
      <c r="H61" s="61" t="s">
        <v>651</v>
      </c>
      <c r="I61" s="61" t="s">
        <v>652</v>
      </c>
    </row>
    <row r="62" spans="1:9" x14ac:dyDescent="0.2">
      <c r="A62" s="63">
        <v>1242</v>
      </c>
      <c r="B62" s="61" t="s">
        <v>270</v>
      </c>
      <c r="C62" s="65">
        <v>0</v>
      </c>
      <c r="D62" s="65">
        <v>0</v>
      </c>
      <c r="E62" s="65">
        <v>0</v>
      </c>
    </row>
    <row r="63" spans="1:9" x14ac:dyDescent="0.2">
      <c r="A63" s="63">
        <v>1243</v>
      </c>
      <c r="B63" s="61" t="s">
        <v>271</v>
      </c>
      <c r="C63" s="65">
        <v>0</v>
      </c>
      <c r="D63" s="65">
        <v>0</v>
      </c>
      <c r="E63" s="65">
        <v>0</v>
      </c>
    </row>
    <row r="64" spans="1:9" x14ac:dyDescent="0.2">
      <c r="A64" s="63">
        <v>1244</v>
      </c>
      <c r="B64" s="61" t="s">
        <v>272</v>
      </c>
      <c r="C64" s="65">
        <v>3023752.81</v>
      </c>
      <c r="D64" s="65">
        <v>130629.6</v>
      </c>
      <c r="E64" s="65">
        <v>2293885.89</v>
      </c>
      <c r="F64" s="61" t="s">
        <v>650</v>
      </c>
      <c r="G64" s="145">
        <v>0.1</v>
      </c>
      <c r="H64" s="61" t="s">
        <v>651</v>
      </c>
      <c r="I64" s="61" t="s">
        <v>652</v>
      </c>
    </row>
    <row r="65" spans="1:9" x14ac:dyDescent="0.2">
      <c r="A65" s="63">
        <v>1245</v>
      </c>
      <c r="B65" s="61" t="s">
        <v>273</v>
      </c>
      <c r="C65" s="65">
        <v>0</v>
      </c>
      <c r="D65" s="65">
        <v>0</v>
      </c>
      <c r="E65" s="65">
        <v>0</v>
      </c>
      <c r="G65" s="145"/>
    </row>
    <row r="66" spans="1:9" x14ac:dyDescent="0.2">
      <c r="A66" s="63">
        <v>1246</v>
      </c>
      <c r="B66" s="61" t="s">
        <v>274</v>
      </c>
      <c r="C66" s="65">
        <v>285003.90000000002</v>
      </c>
      <c r="D66" s="65">
        <v>12432.7</v>
      </c>
      <c r="E66" s="65">
        <v>75046.02</v>
      </c>
      <c r="F66" s="61" t="s">
        <v>650</v>
      </c>
      <c r="G66" s="145">
        <v>0.1</v>
      </c>
      <c r="H66" s="61" t="s">
        <v>651</v>
      </c>
      <c r="I66" s="61" t="s">
        <v>652</v>
      </c>
    </row>
    <row r="67" spans="1:9" x14ac:dyDescent="0.2">
      <c r="A67" s="63">
        <v>1247</v>
      </c>
      <c r="B67" s="61" t="s">
        <v>275</v>
      </c>
      <c r="C67" s="65">
        <v>0</v>
      </c>
      <c r="D67" s="65">
        <v>0</v>
      </c>
      <c r="E67" s="65">
        <v>0</v>
      </c>
    </row>
    <row r="68" spans="1:9" x14ac:dyDescent="0.2">
      <c r="A68" s="63">
        <v>1248</v>
      </c>
      <c r="B68" s="61" t="s">
        <v>276</v>
      </c>
      <c r="C68" s="65">
        <v>0</v>
      </c>
      <c r="D68" s="65">
        <v>0</v>
      </c>
      <c r="E68" s="65">
        <v>0</v>
      </c>
    </row>
    <row r="70" spans="1:9" x14ac:dyDescent="0.2">
      <c r="A70" s="60" t="s">
        <v>632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65">
        <v>353123.28</v>
      </c>
      <c r="D72" s="65">
        <v>75538.59</v>
      </c>
      <c r="E72" s="65">
        <v>374569.7</v>
      </c>
      <c r="F72" s="61" t="s">
        <v>650</v>
      </c>
      <c r="G72" s="145"/>
      <c r="H72" s="61" t="s">
        <v>651</v>
      </c>
      <c r="I72" s="61" t="s">
        <v>652</v>
      </c>
    </row>
    <row r="73" spans="1:9" x14ac:dyDescent="0.2">
      <c r="A73" s="63">
        <v>1251</v>
      </c>
      <c r="B73" s="61" t="s">
        <v>279</v>
      </c>
      <c r="C73" s="65">
        <v>45495.15</v>
      </c>
      <c r="D73" s="65">
        <v>1952.97</v>
      </c>
      <c r="E73" s="65">
        <v>42948.21</v>
      </c>
      <c r="F73" s="61" t="s">
        <v>650</v>
      </c>
      <c r="G73" s="145">
        <v>0.3</v>
      </c>
      <c r="H73" s="61" t="s">
        <v>651</v>
      </c>
      <c r="I73" s="61" t="s">
        <v>652</v>
      </c>
    </row>
    <row r="74" spans="1:9" x14ac:dyDescent="0.2">
      <c r="A74" s="63">
        <v>1252</v>
      </c>
      <c r="B74" s="61" t="s">
        <v>280</v>
      </c>
      <c r="C74" s="65">
        <v>0</v>
      </c>
      <c r="D74" s="65">
        <v>0</v>
      </c>
      <c r="E74" s="65">
        <v>0</v>
      </c>
      <c r="G74" s="145"/>
    </row>
    <row r="75" spans="1:9" x14ac:dyDescent="0.2">
      <c r="A75" s="63">
        <v>1253</v>
      </c>
      <c r="B75" s="61" t="s">
        <v>281</v>
      </c>
      <c r="C75" s="65">
        <v>0</v>
      </c>
      <c r="D75" s="65">
        <v>0</v>
      </c>
      <c r="E75" s="65">
        <v>0</v>
      </c>
      <c r="G75" s="145"/>
    </row>
    <row r="76" spans="1:9" x14ac:dyDescent="0.2">
      <c r="A76" s="63">
        <v>1254</v>
      </c>
      <c r="B76" s="61" t="s">
        <v>282</v>
      </c>
      <c r="C76" s="65">
        <v>307628.13</v>
      </c>
      <c r="D76" s="65">
        <v>73585.62</v>
      </c>
      <c r="E76" s="65">
        <v>331621.49</v>
      </c>
      <c r="F76" s="61" t="s">
        <v>650</v>
      </c>
      <c r="G76" s="145">
        <v>0.1</v>
      </c>
      <c r="H76" s="61" t="s">
        <v>651</v>
      </c>
      <c r="I76" s="61" t="s">
        <v>652</v>
      </c>
    </row>
    <row r="77" spans="1:9" x14ac:dyDescent="0.2">
      <c r="A77" s="63">
        <v>1259</v>
      </c>
      <c r="B77" s="61" t="s">
        <v>283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284</v>
      </c>
      <c r="C78" s="65">
        <v>0</v>
      </c>
      <c r="D78" s="65">
        <v>0</v>
      </c>
      <c r="E78" s="65">
        <v>0</v>
      </c>
    </row>
    <row r="79" spans="1:9" x14ac:dyDescent="0.2">
      <c r="A79" s="63">
        <v>1271</v>
      </c>
      <c r="B79" s="61" t="s">
        <v>285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287</v>
      </c>
      <c r="C81" s="65">
        <v>0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290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v>0</v>
      </c>
    </row>
    <row r="89" spans="1:8" x14ac:dyDescent="0.2">
      <c r="A89" s="63">
        <v>1161</v>
      </c>
      <c r="B89" s="61" t="s">
        <v>293</v>
      </c>
      <c r="C89" s="65">
        <v>0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x14ac:dyDescent="0.2">
      <c r="A101" s="63">
        <v>2110</v>
      </c>
      <c r="B101" s="61" t="s">
        <v>301</v>
      </c>
      <c r="C101" s="65">
        <v>26277092.039999999</v>
      </c>
      <c r="D101" s="65">
        <v>0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302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303</v>
      </c>
      <c r="C103" s="65">
        <v>398613.93</v>
      </c>
      <c r="D103" s="65">
        <f>+C103</f>
        <v>398613.93</v>
      </c>
      <c r="E103" s="65">
        <v>0</v>
      </c>
      <c r="F103" s="65">
        <v>0</v>
      </c>
      <c r="G103" s="65">
        <v>0</v>
      </c>
      <c r="H103" s="61" t="s">
        <v>654</v>
      </c>
    </row>
    <row r="104" spans="1:8" ht="22.5" x14ac:dyDescent="0.2">
      <c r="A104" s="63">
        <v>2113</v>
      </c>
      <c r="B104" s="61" t="s">
        <v>304</v>
      </c>
      <c r="C104" s="65">
        <v>25497632.629999999</v>
      </c>
      <c r="D104" s="65">
        <v>0</v>
      </c>
      <c r="E104" s="65">
        <v>0</v>
      </c>
      <c r="F104" s="65">
        <v>0</v>
      </c>
      <c r="G104" s="65">
        <f>+C104</f>
        <v>25497632.629999999</v>
      </c>
      <c r="H104" s="144" t="s">
        <v>655</v>
      </c>
    </row>
    <row r="105" spans="1:8" x14ac:dyDescent="0.2">
      <c r="A105" s="63">
        <v>2114</v>
      </c>
      <c r="B105" s="61" t="s">
        <v>305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ht="23.25" customHeight="1" x14ac:dyDescent="0.2">
      <c r="A108" s="63">
        <v>2117</v>
      </c>
      <c r="B108" s="61" t="s">
        <v>308</v>
      </c>
      <c r="C108" s="65">
        <v>342818.75</v>
      </c>
      <c r="D108" s="65">
        <v>0</v>
      </c>
      <c r="E108" s="65">
        <f>+C108</f>
        <v>342818.75</v>
      </c>
      <c r="F108" s="65">
        <v>0</v>
      </c>
      <c r="G108" s="65">
        <v>0</v>
      </c>
      <c r="H108" s="144" t="s">
        <v>656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ht="22.5" x14ac:dyDescent="0.2">
      <c r="A110" s="63">
        <v>2119</v>
      </c>
      <c r="B110" s="61" t="s">
        <v>310</v>
      </c>
      <c r="C110" s="65">
        <v>38026.730000000003</v>
      </c>
      <c r="D110" s="65">
        <v>0</v>
      </c>
      <c r="E110" s="65">
        <v>0</v>
      </c>
      <c r="F110" s="65">
        <v>0</v>
      </c>
      <c r="G110" s="65">
        <v>0</v>
      </c>
      <c r="H110" s="144" t="s">
        <v>671</v>
      </c>
    </row>
    <row r="111" spans="1:8" x14ac:dyDescent="0.2">
      <c r="A111" s="63">
        <v>2120</v>
      </c>
      <c r="B111" s="61" t="s">
        <v>311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v>0</v>
      </c>
      <c r="D118" s="61" t="s">
        <v>657</v>
      </c>
      <c r="E118" s="144"/>
    </row>
    <row r="119" spans="1:8" x14ac:dyDescent="0.2">
      <c r="A119" s="63">
        <v>2161</v>
      </c>
      <c r="B119" s="61" t="s">
        <v>316</v>
      </c>
      <c r="C119" s="65">
        <v>0</v>
      </c>
    </row>
    <row r="120" spans="1:8" x14ac:dyDescent="0.2">
      <c r="A120" s="63">
        <v>2162</v>
      </c>
      <c r="B120" s="61" t="s">
        <v>317</v>
      </c>
      <c r="C120" s="65">
        <v>0</v>
      </c>
      <c r="D120" s="61" t="s">
        <v>657</v>
      </c>
      <c r="E120" s="144"/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v>65090887.340000004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ht="22.5" x14ac:dyDescent="0.2">
      <c r="A127" s="63">
        <v>2252</v>
      </c>
      <c r="B127" s="61" t="s">
        <v>324</v>
      </c>
      <c r="C127" s="65">
        <v>67923.89</v>
      </c>
      <c r="D127" s="61" t="s">
        <v>657</v>
      </c>
      <c r="E127" s="144" t="s">
        <v>658</v>
      </c>
    </row>
    <row r="128" spans="1:8" ht="22.5" x14ac:dyDescent="0.2">
      <c r="A128" s="63">
        <v>2253</v>
      </c>
      <c r="B128" s="61" t="s">
        <v>325</v>
      </c>
      <c r="C128" s="65">
        <v>61856971.509999998</v>
      </c>
      <c r="D128" s="61" t="s">
        <v>657</v>
      </c>
      <c r="E128" s="144" t="s">
        <v>659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3165991.94</v>
      </c>
      <c r="D130" s="61" t="s">
        <v>657</v>
      </c>
      <c r="E130" s="61" t="s">
        <v>660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v>57836416.259999998</v>
      </c>
      <c r="D137" s="61" t="s">
        <v>661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57836416.259999998</v>
      </c>
      <c r="D140" s="61" t="s">
        <v>661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1"/>
  <sheetViews>
    <sheetView zoomScale="150" zoomScaleNormal="150" zoomScaleSheetLayoutView="110" workbookViewId="0">
      <pane ySplit="2" topLeftCell="A18" activePane="bottomLeft" state="frozen"/>
      <selection activeCell="A14" sqref="A14:B14"/>
      <selection pane="bottomLeft" activeCell="C8" sqref="C8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0"/>
  <sheetViews>
    <sheetView zoomScale="120" zoomScaleNormal="120" workbookViewId="0">
      <selection activeCell="H28" sqref="H28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4" width="37.140625" style="61" customWidth="1"/>
    <col min="5" max="5" width="18.85546875" style="61" customWidth="1"/>
    <col min="6" max="16384" width="9.140625" style="61"/>
  </cols>
  <sheetData>
    <row r="1" spans="1:5" s="67" customFormat="1" ht="18.95" customHeight="1" x14ac:dyDescent="0.25">
      <c r="A1" s="149" t="str">
        <f>ESF!A1</f>
        <v>FIDEICOMISO DE OBRAS POR COOPERACION</v>
      </c>
      <c r="B1" s="149"/>
      <c r="C1" s="149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49" t="s">
        <v>335</v>
      </c>
      <c r="B2" s="149"/>
      <c r="C2" s="149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49" t="str">
        <f>ESF!A3</f>
        <v>Correspondiente del 01 enero al 31 de diciembre del 2019</v>
      </c>
      <c r="B3" s="149"/>
      <c r="C3" s="149"/>
      <c r="D3" s="55" t="s">
        <v>226</v>
      </c>
      <c r="E3" s="66">
        <f>'Notas a los Edos Financieros'!E3</f>
        <v>4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v>10392001.77</v>
      </c>
      <c r="D8" s="90"/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10392001.77</v>
      </c>
      <c r="D25" s="90"/>
      <c r="E25" s="88"/>
    </row>
    <row r="26" spans="1:5" ht="45" x14ac:dyDescent="0.2">
      <c r="A26" s="89">
        <v>4131</v>
      </c>
      <c r="B26" s="90" t="s">
        <v>353</v>
      </c>
      <c r="C26" s="93">
        <v>10392001.77</v>
      </c>
      <c r="D26" s="91" t="s">
        <v>662</v>
      </c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0</v>
      </c>
      <c r="D28" s="90"/>
      <c r="E28" s="88"/>
    </row>
    <row r="29" spans="1:5" x14ac:dyDescent="0.2">
      <c r="A29" s="89">
        <v>4141</v>
      </c>
      <c r="B29" s="90" t="s">
        <v>355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v>0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540</v>
      </c>
      <c r="C37" s="93">
        <v>0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0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v>2397792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0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147">
        <v>2397792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ht="22.5" x14ac:dyDescent="0.2">
      <c r="A67" s="89">
        <v>4223</v>
      </c>
      <c r="B67" s="90" t="s">
        <v>371</v>
      </c>
      <c r="C67" s="93">
        <v>2397792</v>
      </c>
      <c r="D67" s="91" t="s">
        <v>663</v>
      </c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v>5738948.5999999996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v>5738948.5999999996</v>
      </c>
      <c r="D74" s="90"/>
      <c r="E74" s="90"/>
    </row>
    <row r="75" spans="1:5" x14ac:dyDescent="0.2">
      <c r="A75" s="92">
        <v>4311</v>
      </c>
      <c r="B75" s="90" t="s">
        <v>556</v>
      </c>
      <c r="C75" s="93">
        <v>0</v>
      </c>
      <c r="D75" s="90"/>
      <c r="E75" s="90"/>
    </row>
    <row r="76" spans="1:5" ht="22.5" x14ac:dyDescent="0.2">
      <c r="A76" s="92">
        <v>4319</v>
      </c>
      <c r="B76" s="90" t="s">
        <v>376</v>
      </c>
      <c r="C76" s="93">
        <v>5738948.5999999996</v>
      </c>
      <c r="D76" s="91" t="s">
        <v>664</v>
      </c>
      <c r="E76" s="90"/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385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5" x14ac:dyDescent="0.2">
      <c r="A98" s="92">
        <v>5000</v>
      </c>
      <c r="B98" s="90" t="s">
        <v>391</v>
      </c>
      <c r="C98" s="93">
        <v>15325521.540000001</v>
      </c>
      <c r="D98" s="94">
        <f>C98/$C$98</f>
        <v>1</v>
      </c>
      <c r="E98" s="90"/>
    </row>
    <row r="99" spans="1:5" x14ac:dyDescent="0.2">
      <c r="A99" s="92">
        <v>5100</v>
      </c>
      <c r="B99" s="90" t="s">
        <v>392</v>
      </c>
      <c r="C99" s="93">
        <v>2194136.13</v>
      </c>
      <c r="D99" s="94">
        <f>C99/$C$98</f>
        <v>0.14316877401354655</v>
      </c>
      <c r="E99" s="90"/>
    </row>
    <row r="100" spans="1:5" x14ac:dyDescent="0.2">
      <c r="A100" s="92">
        <v>5110</v>
      </c>
      <c r="B100" s="90" t="s">
        <v>393</v>
      </c>
      <c r="C100" s="93">
        <v>0</v>
      </c>
      <c r="D100" s="94">
        <f t="shared" ref="D100:D163" si="0">C100/$C$98</f>
        <v>0</v>
      </c>
      <c r="E100" s="90"/>
    </row>
    <row r="101" spans="1:5" x14ac:dyDescent="0.2">
      <c r="A101" s="92">
        <v>5111</v>
      </c>
      <c r="B101" s="90" t="s">
        <v>394</v>
      </c>
      <c r="C101" s="93">
        <v>0</v>
      </c>
      <c r="D101" s="94">
        <f t="shared" si="0"/>
        <v>0</v>
      </c>
      <c r="E101" s="90"/>
    </row>
    <row r="102" spans="1:5" x14ac:dyDescent="0.2">
      <c r="A102" s="92">
        <v>5112</v>
      </c>
      <c r="B102" s="90" t="s">
        <v>395</v>
      </c>
      <c r="C102" s="93">
        <v>0</v>
      </c>
      <c r="D102" s="94">
        <f t="shared" si="0"/>
        <v>0</v>
      </c>
      <c r="E102" s="90"/>
    </row>
    <row r="103" spans="1:5" x14ac:dyDescent="0.2">
      <c r="A103" s="92">
        <v>5113</v>
      </c>
      <c r="B103" s="90" t="s">
        <v>396</v>
      </c>
      <c r="C103" s="93">
        <v>0</v>
      </c>
      <c r="D103" s="94">
        <f t="shared" si="0"/>
        <v>0</v>
      </c>
      <c r="E103" s="90"/>
    </row>
    <row r="104" spans="1:5" x14ac:dyDescent="0.2">
      <c r="A104" s="92">
        <v>5114</v>
      </c>
      <c r="B104" s="90" t="s">
        <v>397</v>
      </c>
      <c r="C104" s="93">
        <v>0</v>
      </c>
      <c r="D104" s="94">
        <f t="shared" si="0"/>
        <v>0</v>
      </c>
      <c r="E104" s="90"/>
    </row>
    <row r="105" spans="1:5" x14ac:dyDescent="0.2">
      <c r="A105" s="92">
        <v>5115</v>
      </c>
      <c r="B105" s="90" t="s">
        <v>398</v>
      </c>
      <c r="C105" s="93">
        <v>0</v>
      </c>
      <c r="D105" s="94">
        <f t="shared" si="0"/>
        <v>0</v>
      </c>
      <c r="E105" s="90"/>
    </row>
    <row r="106" spans="1:5" x14ac:dyDescent="0.2">
      <c r="A106" s="92">
        <v>5116</v>
      </c>
      <c r="B106" s="90" t="s">
        <v>399</v>
      </c>
      <c r="C106" s="93">
        <v>0</v>
      </c>
      <c r="D106" s="94">
        <f t="shared" si="0"/>
        <v>0</v>
      </c>
      <c r="E106" s="90"/>
    </row>
    <row r="107" spans="1:5" x14ac:dyDescent="0.2">
      <c r="A107" s="92">
        <v>5120</v>
      </c>
      <c r="B107" s="90" t="s">
        <v>400</v>
      </c>
      <c r="C107" s="93">
        <v>705593.38</v>
      </c>
      <c r="D107" s="94">
        <f t="shared" si="0"/>
        <v>4.6040415535509402E-2</v>
      </c>
      <c r="E107" s="90"/>
    </row>
    <row r="108" spans="1:5" x14ac:dyDescent="0.2">
      <c r="A108" s="92">
        <v>5121</v>
      </c>
      <c r="B108" s="90" t="s">
        <v>401</v>
      </c>
      <c r="C108" s="93">
        <v>125888.4</v>
      </c>
      <c r="D108" s="94">
        <f t="shared" si="0"/>
        <v>8.2142979389920323E-3</v>
      </c>
      <c r="E108" s="90"/>
    </row>
    <row r="109" spans="1:5" x14ac:dyDescent="0.2">
      <c r="A109" s="92">
        <v>5122</v>
      </c>
      <c r="B109" s="90" t="s">
        <v>402</v>
      </c>
      <c r="C109" s="93">
        <v>6033.4</v>
      </c>
      <c r="D109" s="94">
        <f t="shared" si="0"/>
        <v>3.9368317640953832E-4</v>
      </c>
      <c r="E109" s="90"/>
    </row>
    <row r="110" spans="1:5" x14ac:dyDescent="0.2">
      <c r="A110" s="92">
        <v>5123</v>
      </c>
      <c r="B110" s="90" t="s">
        <v>403</v>
      </c>
      <c r="C110" s="93">
        <v>0</v>
      </c>
      <c r="D110" s="94">
        <f t="shared" si="0"/>
        <v>0</v>
      </c>
      <c r="E110" s="90"/>
    </row>
    <row r="111" spans="1:5" x14ac:dyDescent="0.2">
      <c r="A111" s="92">
        <v>5124</v>
      </c>
      <c r="B111" s="90" t="s">
        <v>404</v>
      </c>
      <c r="C111" s="93">
        <v>6076.59</v>
      </c>
      <c r="D111" s="94">
        <f t="shared" si="0"/>
        <v>3.9650135130083147E-4</v>
      </c>
      <c r="E111" s="90"/>
    </row>
    <row r="112" spans="1:5" x14ac:dyDescent="0.2">
      <c r="A112" s="92">
        <v>5125</v>
      </c>
      <c r="B112" s="90" t="s">
        <v>405</v>
      </c>
      <c r="C112" s="93">
        <v>912.53</v>
      </c>
      <c r="D112" s="94">
        <f t="shared" si="0"/>
        <v>5.9543161230648721E-5</v>
      </c>
      <c r="E112" s="90"/>
    </row>
    <row r="113" spans="1:5" x14ac:dyDescent="0.2">
      <c r="A113" s="92">
        <v>5126</v>
      </c>
      <c r="B113" s="90" t="s">
        <v>406</v>
      </c>
      <c r="C113" s="93">
        <v>450651.37</v>
      </c>
      <c r="D113" s="94">
        <f t="shared" si="0"/>
        <v>2.9405287697634855E-2</v>
      </c>
      <c r="E113" s="90"/>
    </row>
    <row r="114" spans="1:5" x14ac:dyDescent="0.2">
      <c r="A114" s="92">
        <v>5127</v>
      </c>
      <c r="B114" s="90" t="s">
        <v>407</v>
      </c>
      <c r="C114" s="93">
        <v>39894.720000000001</v>
      </c>
      <c r="D114" s="94">
        <f t="shared" si="0"/>
        <v>2.6031557814116648E-3</v>
      </c>
      <c r="E114" s="90"/>
    </row>
    <row r="115" spans="1:5" x14ac:dyDescent="0.2">
      <c r="A115" s="92">
        <v>5128</v>
      </c>
      <c r="B115" s="90" t="s">
        <v>408</v>
      </c>
      <c r="C115" s="93">
        <v>0</v>
      </c>
      <c r="D115" s="94">
        <f t="shared" si="0"/>
        <v>0</v>
      </c>
      <c r="E115" s="90"/>
    </row>
    <row r="116" spans="1:5" x14ac:dyDescent="0.2">
      <c r="A116" s="92">
        <v>5129</v>
      </c>
      <c r="B116" s="90" t="s">
        <v>409</v>
      </c>
      <c r="C116" s="93">
        <v>76136.37</v>
      </c>
      <c r="D116" s="94">
        <f t="shared" si="0"/>
        <v>4.9679464285298305E-3</v>
      </c>
      <c r="E116" s="90"/>
    </row>
    <row r="117" spans="1:5" x14ac:dyDescent="0.2">
      <c r="A117" s="92">
        <v>5130</v>
      </c>
      <c r="B117" s="90" t="s">
        <v>410</v>
      </c>
      <c r="C117" s="93">
        <v>1488542.75</v>
      </c>
      <c r="D117" s="94">
        <f t="shared" si="0"/>
        <v>9.712835847803715E-2</v>
      </c>
      <c r="E117" s="90"/>
    </row>
    <row r="118" spans="1:5" x14ac:dyDescent="0.2">
      <c r="A118" s="92">
        <v>5131</v>
      </c>
      <c r="B118" s="90" t="s">
        <v>411</v>
      </c>
      <c r="C118" s="93">
        <v>372124.76</v>
      </c>
      <c r="D118" s="94">
        <f t="shared" si="0"/>
        <v>2.4281376593204018E-2</v>
      </c>
      <c r="E118" s="90"/>
    </row>
    <row r="119" spans="1:5" x14ac:dyDescent="0.2">
      <c r="A119" s="92">
        <v>5132</v>
      </c>
      <c r="B119" s="90" t="s">
        <v>412</v>
      </c>
      <c r="C119" s="93">
        <v>36540</v>
      </c>
      <c r="D119" s="94">
        <f t="shared" si="0"/>
        <v>2.3842581738330844E-3</v>
      </c>
      <c r="E119" s="90"/>
    </row>
    <row r="120" spans="1:5" x14ac:dyDescent="0.2">
      <c r="A120" s="92">
        <v>5133</v>
      </c>
      <c r="B120" s="90" t="s">
        <v>413</v>
      </c>
      <c r="C120" s="93">
        <v>216822.55</v>
      </c>
      <c r="D120" s="94">
        <f t="shared" si="0"/>
        <v>1.4147808897340793E-2</v>
      </c>
      <c r="E120" s="90"/>
    </row>
    <row r="121" spans="1:5" x14ac:dyDescent="0.2">
      <c r="A121" s="92">
        <v>5134</v>
      </c>
      <c r="B121" s="90" t="s">
        <v>414</v>
      </c>
      <c r="C121" s="93">
        <v>260778.48</v>
      </c>
      <c r="D121" s="94">
        <f t="shared" si="0"/>
        <v>1.7015961206890189E-2</v>
      </c>
      <c r="E121" s="90"/>
    </row>
    <row r="122" spans="1:5" x14ac:dyDescent="0.2">
      <c r="A122" s="92">
        <v>5135</v>
      </c>
      <c r="B122" s="90" t="s">
        <v>415</v>
      </c>
      <c r="C122" s="93">
        <v>222525.88</v>
      </c>
      <c r="D122" s="94">
        <f t="shared" si="0"/>
        <v>1.4519954796918448E-2</v>
      </c>
      <c r="E122" s="90"/>
    </row>
    <row r="123" spans="1:5" x14ac:dyDescent="0.2">
      <c r="A123" s="92">
        <v>5136</v>
      </c>
      <c r="B123" s="90" t="s">
        <v>416</v>
      </c>
      <c r="C123" s="93">
        <v>327716.65000000002</v>
      </c>
      <c r="D123" s="94">
        <f t="shared" si="0"/>
        <v>2.1383719251880026E-2</v>
      </c>
      <c r="E123" s="90"/>
    </row>
    <row r="124" spans="1:5" x14ac:dyDescent="0.2">
      <c r="A124" s="92">
        <v>5137</v>
      </c>
      <c r="B124" s="90" t="s">
        <v>417</v>
      </c>
      <c r="C124" s="93">
        <v>12515.4</v>
      </c>
      <c r="D124" s="94">
        <f t="shared" si="0"/>
        <v>8.1663778732322338E-4</v>
      </c>
      <c r="E124" s="90"/>
    </row>
    <row r="125" spans="1:5" x14ac:dyDescent="0.2">
      <c r="A125" s="92">
        <v>5138</v>
      </c>
      <c r="B125" s="90" t="s">
        <v>418</v>
      </c>
      <c r="C125" s="93">
        <v>33044.980000000003</v>
      </c>
      <c r="D125" s="94">
        <f>C125/$C$98</f>
        <v>2.1562059022756101E-3</v>
      </c>
      <c r="E125" s="90"/>
    </row>
    <row r="126" spans="1:5" x14ac:dyDescent="0.2">
      <c r="A126" s="92">
        <v>5139</v>
      </c>
      <c r="B126" s="90" t="s">
        <v>419</v>
      </c>
      <c r="C126" s="93">
        <v>6474.05</v>
      </c>
      <c r="D126" s="94">
        <f t="shared" si="0"/>
        <v>4.2243586837175919E-4</v>
      </c>
      <c r="E126" s="90"/>
    </row>
    <row r="127" spans="1:5" x14ac:dyDescent="0.2">
      <c r="A127" s="92">
        <v>5200</v>
      </c>
      <c r="B127" s="90" t="s">
        <v>420</v>
      </c>
      <c r="C127" s="93">
        <f>+C131+C137</f>
        <v>12798441.9</v>
      </c>
      <c r="D127" s="94">
        <f t="shared" si="0"/>
        <v>0.83510645080467516</v>
      </c>
      <c r="E127" s="90"/>
    </row>
    <row r="128" spans="1:5" x14ac:dyDescent="0.2">
      <c r="A128" s="92">
        <v>5210</v>
      </c>
      <c r="B128" s="90" t="s">
        <v>421</v>
      </c>
      <c r="C128" s="93">
        <v>0</v>
      </c>
      <c r="D128" s="94">
        <f t="shared" si="0"/>
        <v>0</v>
      </c>
      <c r="E128" s="90"/>
    </row>
    <row r="129" spans="1:5" x14ac:dyDescent="0.2">
      <c r="A129" s="92">
        <v>5211</v>
      </c>
      <c r="B129" s="90" t="s">
        <v>422</v>
      </c>
      <c r="C129" s="93">
        <v>0</v>
      </c>
      <c r="D129" s="94">
        <f t="shared" si="0"/>
        <v>0</v>
      </c>
      <c r="E129" s="90"/>
    </row>
    <row r="130" spans="1:5" x14ac:dyDescent="0.2">
      <c r="A130" s="92">
        <v>5212</v>
      </c>
      <c r="B130" s="90" t="s">
        <v>423</v>
      </c>
      <c r="C130" s="93">
        <v>0</v>
      </c>
      <c r="D130" s="94">
        <f t="shared" si="0"/>
        <v>0</v>
      </c>
      <c r="E130" s="90"/>
    </row>
    <row r="131" spans="1:5" x14ac:dyDescent="0.2">
      <c r="A131" s="92">
        <v>5220</v>
      </c>
      <c r="B131" s="90" t="s">
        <v>424</v>
      </c>
      <c r="C131" s="93">
        <v>12578400</v>
      </c>
      <c r="D131" s="94">
        <f t="shared" si="0"/>
        <v>0.82074857727810802</v>
      </c>
      <c r="E131" s="90"/>
    </row>
    <row r="132" spans="1:5" x14ac:dyDescent="0.2">
      <c r="A132" s="92">
        <v>5221</v>
      </c>
      <c r="B132" s="90" t="s">
        <v>425</v>
      </c>
      <c r="C132" s="93">
        <v>0</v>
      </c>
      <c r="D132" s="94">
        <f t="shared" si="0"/>
        <v>0</v>
      </c>
      <c r="E132" s="90"/>
    </row>
    <row r="133" spans="1:5" ht="67.5" x14ac:dyDescent="0.2">
      <c r="A133" s="92">
        <v>5222</v>
      </c>
      <c r="B133" s="90" t="s">
        <v>426</v>
      </c>
      <c r="C133" s="93">
        <v>12578400</v>
      </c>
      <c r="D133" s="94">
        <f t="shared" si="0"/>
        <v>0.82074857727810802</v>
      </c>
      <c r="E133" s="91" t="s">
        <v>665</v>
      </c>
    </row>
    <row r="134" spans="1:5" x14ac:dyDescent="0.2">
      <c r="A134" s="92">
        <v>5230</v>
      </c>
      <c r="B134" s="90" t="s">
        <v>371</v>
      </c>
      <c r="C134" s="93">
        <v>0</v>
      </c>
      <c r="D134" s="94">
        <f t="shared" si="0"/>
        <v>0</v>
      </c>
      <c r="E134" s="90"/>
    </row>
    <row r="135" spans="1:5" x14ac:dyDescent="0.2">
      <c r="A135" s="92">
        <v>5231</v>
      </c>
      <c r="B135" s="90" t="s">
        <v>427</v>
      </c>
      <c r="C135" s="93">
        <v>0</v>
      </c>
      <c r="D135" s="94">
        <f t="shared" si="0"/>
        <v>0</v>
      </c>
      <c r="E135" s="90"/>
    </row>
    <row r="136" spans="1:5" x14ac:dyDescent="0.2">
      <c r="A136" s="92">
        <v>5232</v>
      </c>
      <c r="B136" s="90" t="s">
        <v>428</v>
      </c>
      <c r="C136" s="93">
        <v>0</v>
      </c>
      <c r="D136" s="94">
        <f t="shared" si="0"/>
        <v>0</v>
      </c>
      <c r="E136" s="90"/>
    </row>
    <row r="137" spans="1:5" x14ac:dyDescent="0.2">
      <c r="A137" s="92">
        <v>5240</v>
      </c>
      <c r="B137" s="90" t="s">
        <v>372</v>
      </c>
      <c r="C137" s="93">
        <v>220041.9</v>
      </c>
      <c r="D137" s="94">
        <f t="shared" si="0"/>
        <v>1.4357873526567108E-2</v>
      </c>
      <c r="E137" s="90"/>
    </row>
    <row r="138" spans="1:5" x14ac:dyDescent="0.2">
      <c r="A138" s="92">
        <v>5241</v>
      </c>
      <c r="B138" s="90" t="s">
        <v>429</v>
      </c>
      <c r="C138" s="93">
        <v>220041.9</v>
      </c>
      <c r="D138" s="94">
        <f t="shared" si="0"/>
        <v>1.4357873526567108E-2</v>
      </c>
      <c r="E138" s="90"/>
    </row>
    <row r="139" spans="1:5" x14ac:dyDescent="0.2">
      <c r="A139" s="92">
        <v>5242</v>
      </c>
      <c r="B139" s="90" t="s">
        <v>430</v>
      </c>
      <c r="C139" s="93">
        <v>0</v>
      </c>
      <c r="D139" s="94">
        <f t="shared" si="0"/>
        <v>0</v>
      </c>
      <c r="E139" s="90"/>
    </row>
    <row r="140" spans="1:5" x14ac:dyDescent="0.2">
      <c r="A140" s="92">
        <v>5243</v>
      </c>
      <c r="B140" s="90" t="s">
        <v>431</v>
      </c>
      <c r="C140" s="93">
        <v>0</v>
      </c>
      <c r="D140" s="94">
        <f t="shared" si="0"/>
        <v>0</v>
      </c>
      <c r="E140" s="90"/>
    </row>
    <row r="141" spans="1:5" x14ac:dyDescent="0.2">
      <c r="A141" s="92">
        <v>5244</v>
      </c>
      <c r="B141" s="90" t="s">
        <v>432</v>
      </c>
      <c r="C141" s="93">
        <v>0</v>
      </c>
      <c r="D141" s="94">
        <f t="shared" si="0"/>
        <v>0</v>
      </c>
      <c r="E141" s="90"/>
    </row>
    <row r="142" spans="1:5" x14ac:dyDescent="0.2">
      <c r="A142" s="92">
        <v>5250</v>
      </c>
      <c r="B142" s="90" t="s">
        <v>373</v>
      </c>
      <c r="C142" s="93">
        <v>0</v>
      </c>
      <c r="D142" s="94">
        <f t="shared" si="0"/>
        <v>0</v>
      </c>
      <c r="E142" s="90"/>
    </row>
    <row r="143" spans="1:5" x14ac:dyDescent="0.2">
      <c r="A143" s="92">
        <v>5251</v>
      </c>
      <c r="B143" s="90" t="s">
        <v>433</v>
      </c>
      <c r="C143" s="93">
        <v>0</v>
      </c>
      <c r="D143" s="94">
        <f t="shared" si="0"/>
        <v>0</v>
      </c>
      <c r="E143" s="90"/>
    </row>
    <row r="144" spans="1:5" x14ac:dyDescent="0.2">
      <c r="A144" s="92">
        <v>5252</v>
      </c>
      <c r="B144" s="90" t="s">
        <v>434</v>
      </c>
      <c r="C144" s="93">
        <v>0</v>
      </c>
      <c r="D144" s="94">
        <f t="shared" si="0"/>
        <v>0</v>
      </c>
      <c r="E144" s="90"/>
    </row>
    <row r="145" spans="1:5" x14ac:dyDescent="0.2">
      <c r="A145" s="92">
        <v>5259</v>
      </c>
      <c r="B145" s="90" t="s">
        <v>435</v>
      </c>
      <c r="C145" s="93">
        <v>0</v>
      </c>
      <c r="D145" s="94">
        <f t="shared" si="0"/>
        <v>0</v>
      </c>
      <c r="E145" s="90"/>
    </row>
    <row r="146" spans="1:5" x14ac:dyDescent="0.2">
      <c r="A146" s="92">
        <v>5260</v>
      </c>
      <c r="B146" s="90" t="s">
        <v>436</v>
      </c>
      <c r="C146" s="93">
        <v>0</v>
      </c>
      <c r="D146" s="94">
        <f t="shared" si="0"/>
        <v>0</v>
      </c>
      <c r="E146" s="90"/>
    </row>
    <row r="147" spans="1:5" x14ac:dyDescent="0.2">
      <c r="A147" s="92">
        <v>5261</v>
      </c>
      <c r="B147" s="90" t="s">
        <v>437</v>
      </c>
      <c r="C147" s="93">
        <v>0</v>
      </c>
      <c r="D147" s="94">
        <f t="shared" si="0"/>
        <v>0</v>
      </c>
      <c r="E147" s="90"/>
    </row>
    <row r="148" spans="1:5" x14ac:dyDescent="0.2">
      <c r="A148" s="92">
        <v>5262</v>
      </c>
      <c r="B148" s="90" t="s">
        <v>438</v>
      </c>
      <c r="C148" s="93">
        <v>0</v>
      </c>
      <c r="D148" s="94">
        <f t="shared" si="0"/>
        <v>0</v>
      </c>
      <c r="E148" s="90"/>
    </row>
    <row r="149" spans="1:5" x14ac:dyDescent="0.2">
      <c r="A149" s="92">
        <v>5270</v>
      </c>
      <c r="B149" s="90" t="s">
        <v>439</v>
      </c>
      <c r="C149" s="93">
        <v>0</v>
      </c>
      <c r="D149" s="94">
        <f t="shared" si="0"/>
        <v>0</v>
      </c>
      <c r="E149" s="90"/>
    </row>
    <row r="150" spans="1:5" x14ac:dyDescent="0.2">
      <c r="A150" s="92">
        <v>5271</v>
      </c>
      <c r="B150" s="90" t="s">
        <v>440</v>
      </c>
      <c r="C150" s="93">
        <v>0</v>
      </c>
      <c r="D150" s="94">
        <f t="shared" si="0"/>
        <v>0</v>
      </c>
      <c r="E150" s="90"/>
    </row>
    <row r="151" spans="1:5" x14ac:dyDescent="0.2">
      <c r="A151" s="92">
        <v>5280</v>
      </c>
      <c r="B151" s="90" t="s">
        <v>441</v>
      </c>
      <c r="C151" s="93">
        <v>0</v>
      </c>
      <c r="D151" s="94">
        <f t="shared" si="0"/>
        <v>0</v>
      </c>
      <c r="E151" s="90"/>
    </row>
    <row r="152" spans="1:5" x14ac:dyDescent="0.2">
      <c r="A152" s="92">
        <v>5281</v>
      </c>
      <c r="B152" s="90" t="s">
        <v>442</v>
      </c>
      <c r="C152" s="93">
        <v>0</v>
      </c>
      <c r="D152" s="94">
        <f t="shared" si="0"/>
        <v>0</v>
      </c>
      <c r="E152" s="90"/>
    </row>
    <row r="153" spans="1:5" x14ac:dyDescent="0.2">
      <c r="A153" s="92">
        <v>5282</v>
      </c>
      <c r="B153" s="90" t="s">
        <v>443</v>
      </c>
      <c r="C153" s="93">
        <v>0</v>
      </c>
      <c r="D153" s="94">
        <f t="shared" si="0"/>
        <v>0</v>
      </c>
      <c r="E153" s="90"/>
    </row>
    <row r="154" spans="1:5" x14ac:dyDescent="0.2">
      <c r="A154" s="92">
        <v>5283</v>
      </c>
      <c r="B154" s="90" t="s">
        <v>444</v>
      </c>
      <c r="C154" s="93">
        <v>0</v>
      </c>
      <c r="D154" s="94">
        <f t="shared" si="0"/>
        <v>0</v>
      </c>
      <c r="E154" s="90"/>
    </row>
    <row r="155" spans="1:5" x14ac:dyDescent="0.2">
      <c r="A155" s="92">
        <v>5284</v>
      </c>
      <c r="B155" s="90" t="s">
        <v>445</v>
      </c>
      <c r="C155" s="93">
        <v>0</v>
      </c>
      <c r="D155" s="94">
        <f t="shared" si="0"/>
        <v>0</v>
      </c>
      <c r="E155" s="90"/>
    </row>
    <row r="156" spans="1:5" x14ac:dyDescent="0.2">
      <c r="A156" s="92">
        <v>5285</v>
      </c>
      <c r="B156" s="90" t="s">
        <v>446</v>
      </c>
      <c r="C156" s="93">
        <v>0</v>
      </c>
      <c r="D156" s="94">
        <f t="shared" si="0"/>
        <v>0</v>
      </c>
      <c r="E156" s="90"/>
    </row>
    <row r="157" spans="1:5" x14ac:dyDescent="0.2">
      <c r="A157" s="92">
        <v>5290</v>
      </c>
      <c r="B157" s="90" t="s">
        <v>447</v>
      </c>
      <c r="C157" s="93">
        <v>0</v>
      </c>
      <c r="D157" s="94">
        <f t="shared" si="0"/>
        <v>0</v>
      </c>
      <c r="E157" s="90"/>
    </row>
    <row r="158" spans="1:5" x14ac:dyDescent="0.2">
      <c r="A158" s="92">
        <v>5291</v>
      </c>
      <c r="B158" s="90" t="s">
        <v>448</v>
      </c>
      <c r="C158" s="93">
        <v>0</v>
      </c>
      <c r="D158" s="94">
        <f t="shared" si="0"/>
        <v>0</v>
      </c>
      <c r="E158" s="90"/>
    </row>
    <row r="159" spans="1:5" x14ac:dyDescent="0.2">
      <c r="A159" s="92">
        <v>5292</v>
      </c>
      <c r="B159" s="90" t="s">
        <v>449</v>
      </c>
      <c r="C159" s="93">
        <v>0</v>
      </c>
      <c r="D159" s="94">
        <f t="shared" si="0"/>
        <v>0</v>
      </c>
      <c r="E159" s="90"/>
    </row>
    <row r="160" spans="1:5" x14ac:dyDescent="0.2">
      <c r="A160" s="92">
        <v>5300</v>
      </c>
      <c r="B160" s="90" t="s">
        <v>450</v>
      </c>
      <c r="C160" s="93">
        <v>0</v>
      </c>
      <c r="D160" s="94">
        <f t="shared" si="0"/>
        <v>0</v>
      </c>
      <c r="E160" s="90"/>
    </row>
    <row r="161" spans="1:5" x14ac:dyDescent="0.2">
      <c r="A161" s="92">
        <v>5310</v>
      </c>
      <c r="B161" s="90" t="s">
        <v>366</v>
      </c>
      <c r="C161" s="93">
        <v>0</v>
      </c>
      <c r="D161" s="94">
        <f t="shared" si="0"/>
        <v>0</v>
      </c>
      <c r="E161" s="90"/>
    </row>
    <row r="162" spans="1:5" x14ac:dyDescent="0.2">
      <c r="A162" s="92">
        <v>5311</v>
      </c>
      <c r="B162" s="90" t="s">
        <v>451</v>
      </c>
      <c r="C162" s="93">
        <v>0</v>
      </c>
      <c r="D162" s="94">
        <f t="shared" si="0"/>
        <v>0</v>
      </c>
      <c r="E162" s="90"/>
    </row>
    <row r="163" spans="1:5" x14ac:dyDescent="0.2">
      <c r="A163" s="92">
        <v>5312</v>
      </c>
      <c r="B163" s="90" t="s">
        <v>452</v>
      </c>
      <c r="C163" s="93">
        <v>0</v>
      </c>
      <c r="D163" s="94">
        <f t="shared" si="0"/>
        <v>0</v>
      </c>
      <c r="E163" s="90"/>
    </row>
    <row r="164" spans="1:5" x14ac:dyDescent="0.2">
      <c r="A164" s="92">
        <v>5320</v>
      </c>
      <c r="B164" s="90" t="s">
        <v>367</v>
      </c>
      <c r="C164" s="93">
        <v>0</v>
      </c>
      <c r="D164" s="94">
        <f t="shared" ref="D164:D220" si="1">C164/$C$98</f>
        <v>0</v>
      </c>
      <c r="E164" s="90"/>
    </row>
    <row r="165" spans="1:5" x14ac:dyDescent="0.2">
      <c r="A165" s="92">
        <v>5321</v>
      </c>
      <c r="B165" s="90" t="s">
        <v>453</v>
      </c>
      <c r="C165" s="93">
        <v>0</v>
      </c>
      <c r="D165" s="94">
        <f t="shared" si="1"/>
        <v>0</v>
      </c>
      <c r="E165" s="90"/>
    </row>
    <row r="166" spans="1:5" x14ac:dyDescent="0.2">
      <c r="A166" s="92">
        <v>5322</v>
      </c>
      <c r="B166" s="90" t="s">
        <v>454</v>
      </c>
      <c r="C166" s="93">
        <v>0</v>
      </c>
      <c r="D166" s="94">
        <f t="shared" si="1"/>
        <v>0</v>
      </c>
      <c r="E166" s="90"/>
    </row>
    <row r="167" spans="1:5" x14ac:dyDescent="0.2">
      <c r="A167" s="92">
        <v>5330</v>
      </c>
      <c r="B167" s="90" t="s">
        <v>368</v>
      </c>
      <c r="C167" s="93">
        <v>0</v>
      </c>
      <c r="D167" s="94">
        <f t="shared" si="1"/>
        <v>0</v>
      </c>
      <c r="E167" s="90"/>
    </row>
    <row r="168" spans="1:5" x14ac:dyDescent="0.2">
      <c r="A168" s="92">
        <v>5331</v>
      </c>
      <c r="B168" s="90" t="s">
        <v>455</v>
      </c>
      <c r="C168" s="93">
        <v>0</v>
      </c>
      <c r="D168" s="94">
        <f t="shared" si="1"/>
        <v>0</v>
      </c>
      <c r="E168" s="90"/>
    </row>
    <row r="169" spans="1:5" x14ac:dyDescent="0.2">
      <c r="A169" s="92">
        <v>5332</v>
      </c>
      <c r="B169" s="90" t="s">
        <v>456</v>
      </c>
      <c r="C169" s="93">
        <v>0</v>
      </c>
      <c r="D169" s="94">
        <f t="shared" si="1"/>
        <v>0</v>
      </c>
      <c r="E169" s="90"/>
    </row>
    <row r="170" spans="1:5" x14ac:dyDescent="0.2">
      <c r="A170" s="92">
        <v>5400</v>
      </c>
      <c r="B170" s="90" t="s">
        <v>457</v>
      </c>
      <c r="C170" s="93">
        <v>0</v>
      </c>
      <c r="D170" s="94">
        <f t="shared" si="1"/>
        <v>0</v>
      </c>
      <c r="E170" s="90"/>
    </row>
    <row r="171" spans="1:5" x14ac:dyDescent="0.2">
      <c r="A171" s="92">
        <v>5410</v>
      </c>
      <c r="B171" s="90" t="s">
        <v>458</v>
      </c>
      <c r="C171" s="93">
        <v>0</v>
      </c>
      <c r="D171" s="94">
        <f t="shared" si="1"/>
        <v>0</v>
      </c>
      <c r="E171" s="90"/>
    </row>
    <row r="172" spans="1:5" x14ac:dyDescent="0.2">
      <c r="A172" s="92">
        <v>5411</v>
      </c>
      <c r="B172" s="90" t="s">
        <v>459</v>
      </c>
      <c r="C172" s="93">
        <v>0</v>
      </c>
      <c r="D172" s="94">
        <f t="shared" si="1"/>
        <v>0</v>
      </c>
      <c r="E172" s="90"/>
    </row>
    <row r="173" spans="1:5" x14ac:dyDescent="0.2">
      <c r="A173" s="92">
        <v>5412</v>
      </c>
      <c r="B173" s="90" t="s">
        <v>460</v>
      </c>
      <c r="C173" s="93">
        <v>0</v>
      </c>
      <c r="D173" s="94">
        <f t="shared" si="1"/>
        <v>0</v>
      </c>
      <c r="E173" s="90"/>
    </row>
    <row r="174" spans="1:5" x14ac:dyDescent="0.2">
      <c r="A174" s="92">
        <v>5420</v>
      </c>
      <c r="B174" s="90" t="s">
        <v>461</v>
      </c>
      <c r="C174" s="93">
        <v>0</v>
      </c>
      <c r="D174" s="94">
        <f t="shared" si="1"/>
        <v>0</v>
      </c>
      <c r="E174" s="90"/>
    </row>
    <row r="175" spans="1:5" x14ac:dyDescent="0.2">
      <c r="A175" s="92">
        <v>5421</v>
      </c>
      <c r="B175" s="90" t="s">
        <v>462</v>
      </c>
      <c r="C175" s="93">
        <v>0</v>
      </c>
      <c r="D175" s="94">
        <f t="shared" si="1"/>
        <v>0</v>
      </c>
      <c r="E175" s="90"/>
    </row>
    <row r="176" spans="1:5" x14ac:dyDescent="0.2">
      <c r="A176" s="92">
        <v>5422</v>
      </c>
      <c r="B176" s="90" t="s">
        <v>463</v>
      </c>
      <c r="C176" s="93">
        <v>0</v>
      </c>
      <c r="D176" s="94">
        <f t="shared" si="1"/>
        <v>0</v>
      </c>
      <c r="E176" s="90"/>
    </row>
    <row r="177" spans="1:5" x14ac:dyDescent="0.2">
      <c r="A177" s="92">
        <v>5430</v>
      </c>
      <c r="B177" s="90" t="s">
        <v>464</v>
      </c>
      <c r="C177" s="93">
        <v>0</v>
      </c>
      <c r="D177" s="94">
        <f t="shared" si="1"/>
        <v>0</v>
      </c>
      <c r="E177" s="90"/>
    </row>
    <row r="178" spans="1:5" x14ac:dyDescent="0.2">
      <c r="A178" s="92">
        <v>5431</v>
      </c>
      <c r="B178" s="90" t="s">
        <v>465</v>
      </c>
      <c r="C178" s="93">
        <v>0</v>
      </c>
      <c r="D178" s="94">
        <f t="shared" si="1"/>
        <v>0</v>
      </c>
      <c r="E178" s="90"/>
    </row>
    <row r="179" spans="1:5" x14ac:dyDescent="0.2">
      <c r="A179" s="92">
        <v>5432</v>
      </c>
      <c r="B179" s="90" t="s">
        <v>466</v>
      </c>
      <c r="C179" s="93">
        <v>0</v>
      </c>
      <c r="D179" s="94">
        <f t="shared" si="1"/>
        <v>0</v>
      </c>
      <c r="E179" s="90"/>
    </row>
    <row r="180" spans="1:5" x14ac:dyDescent="0.2">
      <c r="A180" s="92">
        <v>5440</v>
      </c>
      <c r="B180" s="90" t="s">
        <v>467</v>
      </c>
      <c r="C180" s="93">
        <v>0</v>
      </c>
      <c r="D180" s="94">
        <f t="shared" si="1"/>
        <v>0</v>
      </c>
      <c r="E180" s="90"/>
    </row>
    <row r="181" spans="1:5" x14ac:dyDescent="0.2">
      <c r="A181" s="92">
        <v>5441</v>
      </c>
      <c r="B181" s="90" t="s">
        <v>467</v>
      </c>
      <c r="C181" s="93">
        <v>0</v>
      </c>
      <c r="D181" s="94">
        <f t="shared" si="1"/>
        <v>0</v>
      </c>
      <c r="E181" s="90"/>
    </row>
    <row r="182" spans="1:5" x14ac:dyDescent="0.2">
      <c r="A182" s="92">
        <v>5450</v>
      </c>
      <c r="B182" s="90" t="s">
        <v>468</v>
      </c>
      <c r="C182" s="93">
        <v>0</v>
      </c>
      <c r="D182" s="94">
        <f t="shared" si="1"/>
        <v>0</v>
      </c>
      <c r="E182" s="90"/>
    </row>
    <row r="183" spans="1:5" x14ac:dyDescent="0.2">
      <c r="A183" s="92">
        <v>5451</v>
      </c>
      <c r="B183" s="90" t="s">
        <v>469</v>
      </c>
      <c r="C183" s="93">
        <v>0</v>
      </c>
      <c r="D183" s="94">
        <f t="shared" si="1"/>
        <v>0</v>
      </c>
      <c r="E183" s="90"/>
    </row>
    <row r="184" spans="1:5" x14ac:dyDescent="0.2">
      <c r="A184" s="92">
        <v>5452</v>
      </c>
      <c r="B184" s="90" t="s">
        <v>470</v>
      </c>
      <c r="C184" s="93">
        <v>0</v>
      </c>
      <c r="D184" s="94">
        <f t="shared" si="1"/>
        <v>0</v>
      </c>
      <c r="E184" s="90"/>
    </row>
    <row r="185" spans="1:5" x14ac:dyDescent="0.2">
      <c r="A185" s="92">
        <v>5500</v>
      </c>
      <c r="B185" s="90" t="s">
        <v>471</v>
      </c>
      <c r="C185" s="93">
        <f>+C191+C193</f>
        <v>332943.51</v>
      </c>
      <c r="D185" s="94">
        <f t="shared" si="1"/>
        <v>2.172477518177825E-2</v>
      </c>
      <c r="E185" s="90"/>
    </row>
    <row r="186" spans="1:5" x14ac:dyDescent="0.2">
      <c r="A186" s="92">
        <v>5510</v>
      </c>
      <c r="B186" s="90" t="s">
        <v>472</v>
      </c>
      <c r="C186" s="93">
        <v>0</v>
      </c>
      <c r="D186" s="94">
        <f t="shared" si="1"/>
        <v>0</v>
      </c>
      <c r="E186" s="90"/>
    </row>
    <row r="187" spans="1:5" x14ac:dyDescent="0.2">
      <c r="A187" s="92">
        <v>5511</v>
      </c>
      <c r="B187" s="90" t="s">
        <v>473</v>
      </c>
      <c r="C187" s="93">
        <v>0</v>
      </c>
      <c r="D187" s="94">
        <f t="shared" si="1"/>
        <v>0</v>
      </c>
      <c r="E187" s="90"/>
    </row>
    <row r="188" spans="1:5" x14ac:dyDescent="0.2">
      <c r="A188" s="92">
        <v>5512</v>
      </c>
      <c r="B188" s="90" t="s">
        <v>474</v>
      </c>
      <c r="C188" s="93">
        <v>0</v>
      </c>
      <c r="D188" s="94">
        <f t="shared" si="1"/>
        <v>0</v>
      </c>
      <c r="E188" s="90"/>
    </row>
    <row r="189" spans="1:5" x14ac:dyDescent="0.2">
      <c r="A189" s="92">
        <v>5513</v>
      </c>
      <c r="B189" s="90" t="s">
        <v>475</v>
      </c>
      <c r="C189" s="93">
        <v>0</v>
      </c>
      <c r="D189" s="94">
        <f t="shared" si="1"/>
        <v>0</v>
      </c>
      <c r="E189" s="90"/>
    </row>
    <row r="190" spans="1:5" x14ac:dyDescent="0.2">
      <c r="A190" s="92">
        <v>5514</v>
      </c>
      <c r="B190" s="90" t="s">
        <v>476</v>
      </c>
      <c r="C190" s="93">
        <v>0</v>
      </c>
      <c r="D190" s="94">
        <f t="shared" si="1"/>
        <v>0</v>
      </c>
      <c r="E190" s="90"/>
    </row>
    <row r="191" spans="1:5" x14ac:dyDescent="0.2">
      <c r="A191" s="92">
        <v>5515</v>
      </c>
      <c r="B191" s="90" t="s">
        <v>477</v>
      </c>
      <c r="C191" s="93">
        <v>257404.92</v>
      </c>
      <c r="D191" s="94">
        <f>C191/$C$98</f>
        <v>1.6795834277363197E-2</v>
      </c>
      <c r="E191" s="90"/>
    </row>
    <row r="192" spans="1:5" x14ac:dyDescent="0.2">
      <c r="A192" s="92">
        <v>5516</v>
      </c>
      <c r="B192" s="90" t="s">
        <v>478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479</v>
      </c>
      <c r="C193" s="93">
        <v>75538.59</v>
      </c>
      <c r="D193" s="94">
        <f t="shared" si="1"/>
        <v>4.9289409044150538E-3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>
        <f t="shared" si="1"/>
        <v>0</v>
      </c>
      <c r="E197" s="90"/>
    </row>
    <row r="198" spans="1:5" x14ac:dyDescent="0.2">
      <c r="A198" s="92">
        <v>5530</v>
      </c>
      <c r="B198" s="90" t="s">
        <v>482</v>
      </c>
      <c r="C198" s="93">
        <v>0</v>
      </c>
      <c r="D198" s="94">
        <f t="shared" si="1"/>
        <v>0</v>
      </c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484</v>
      </c>
      <c r="C200" s="93">
        <v>0</v>
      </c>
      <c r="D200" s="94">
        <f t="shared" si="1"/>
        <v>0</v>
      </c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5540</v>
      </c>
      <c r="B204" s="90" t="s">
        <v>488</v>
      </c>
      <c r="C204" s="93">
        <v>0</v>
      </c>
      <c r="D204" s="94">
        <f t="shared" si="1"/>
        <v>0</v>
      </c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>
        <f t="shared" si="1"/>
        <v>0</v>
      </c>
      <c r="E205" s="90"/>
    </row>
    <row r="206" spans="1:5" x14ac:dyDescent="0.2">
      <c r="A206" s="92">
        <v>5550</v>
      </c>
      <c r="B206" s="90" t="s">
        <v>489</v>
      </c>
      <c r="C206" s="93">
        <v>0</v>
      </c>
      <c r="D206" s="94">
        <f t="shared" si="1"/>
        <v>0</v>
      </c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>
        <f t="shared" si="1"/>
        <v>0</v>
      </c>
      <c r="E207" s="90"/>
    </row>
    <row r="208" spans="1:5" x14ac:dyDescent="0.2">
      <c r="A208" s="92">
        <v>5590</v>
      </c>
      <c r="B208" s="90" t="s">
        <v>490</v>
      </c>
      <c r="C208" s="93">
        <v>0</v>
      </c>
      <c r="D208" s="94">
        <f t="shared" si="1"/>
        <v>0</v>
      </c>
      <c r="E208" s="90"/>
    </row>
    <row r="209" spans="1:5" x14ac:dyDescent="0.2">
      <c r="A209" s="92">
        <v>5591</v>
      </c>
      <c r="B209" s="90" t="s">
        <v>491</v>
      </c>
      <c r="C209" s="93">
        <v>0</v>
      </c>
      <c r="D209" s="94">
        <f t="shared" si="1"/>
        <v>0</v>
      </c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497</v>
      </c>
      <c r="C217" s="93">
        <v>0</v>
      </c>
      <c r="D217" s="94">
        <f t="shared" si="1"/>
        <v>0</v>
      </c>
      <c r="E217" s="90"/>
    </row>
    <row r="218" spans="1:5" x14ac:dyDescent="0.2">
      <c r="A218" s="92">
        <v>5600</v>
      </c>
      <c r="B218" s="90" t="s">
        <v>112</v>
      </c>
      <c r="C218" s="93">
        <v>0</v>
      </c>
      <c r="D218" s="94">
        <f t="shared" si="1"/>
        <v>0</v>
      </c>
      <c r="E218" s="90"/>
    </row>
    <row r="219" spans="1:5" x14ac:dyDescent="0.2">
      <c r="A219" s="92">
        <v>5610</v>
      </c>
      <c r="B219" s="90" t="s">
        <v>498</v>
      </c>
      <c r="C219" s="93">
        <v>0</v>
      </c>
      <c r="D219" s="94">
        <f t="shared" si="1"/>
        <v>0</v>
      </c>
      <c r="E219" s="90"/>
    </row>
    <row r="220" spans="1:5" x14ac:dyDescent="0.2">
      <c r="A220" s="92">
        <v>5611</v>
      </c>
      <c r="B220" s="90" t="s">
        <v>499</v>
      </c>
      <c r="C220" s="93">
        <v>0</v>
      </c>
      <c r="D220" s="94">
        <f t="shared" si="1"/>
        <v>0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SheetLayoutView="110" workbookViewId="0">
      <selection activeCell="B9" sqref="B9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619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620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621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zoomScale="160" zoomScaleNormal="160" workbookViewId="0">
      <selection activeCell="B27" sqref="B27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53" t="str">
        <f>ESF!A1</f>
        <v>FIDEICOMISO DE OBRAS POR COOPERACION</v>
      </c>
      <c r="B1" s="153"/>
      <c r="C1" s="153"/>
      <c r="D1" s="68" t="s">
        <v>222</v>
      </c>
      <c r="E1" s="69">
        <f>ESF!H1</f>
        <v>2019</v>
      </c>
    </row>
    <row r="2" spans="1:5" ht="18.95" customHeight="1" x14ac:dyDescent="0.2">
      <c r="A2" s="153" t="s">
        <v>500</v>
      </c>
      <c r="B2" s="153"/>
      <c r="C2" s="153"/>
      <c r="D2" s="68" t="s">
        <v>224</v>
      </c>
      <c r="E2" s="69" t="str">
        <f>ESF!H2</f>
        <v>Trimestral</v>
      </c>
    </row>
    <row r="3" spans="1:5" ht="18.95" customHeight="1" x14ac:dyDescent="0.2">
      <c r="A3" s="153" t="str">
        <f>ESF!A3</f>
        <v>Correspondiente del 01 enero al 31 de diciembre del 2019</v>
      </c>
      <c r="B3" s="153"/>
      <c r="C3" s="153"/>
      <c r="D3" s="68" t="s">
        <v>226</v>
      </c>
      <c r="E3" s="69">
        <f>ESF!H3</f>
        <v>4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0</v>
      </c>
    </row>
    <row r="9" spans="1:5" x14ac:dyDescent="0.2">
      <c r="A9" s="74">
        <v>3120</v>
      </c>
      <c r="B9" s="70" t="s">
        <v>501</v>
      </c>
      <c r="C9" s="75">
        <v>0</v>
      </c>
    </row>
    <row r="10" spans="1:5" x14ac:dyDescent="0.2">
      <c r="A10" s="74">
        <v>3130</v>
      </c>
      <c r="B10" s="70" t="s">
        <v>502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3203220.8300000019</v>
      </c>
      <c r="D14" s="70" t="s">
        <v>666</v>
      </c>
    </row>
    <row r="15" spans="1:5" x14ac:dyDescent="0.2">
      <c r="A15" s="74">
        <v>3220</v>
      </c>
      <c r="B15" s="70" t="s">
        <v>505</v>
      </c>
      <c r="C15" s="75">
        <v>105843155.42</v>
      </c>
      <c r="D15" s="70" t="s">
        <v>666</v>
      </c>
    </row>
    <row r="16" spans="1:5" x14ac:dyDescent="0.2">
      <c r="A16" s="74">
        <v>3230</v>
      </c>
      <c r="B16" s="70" t="s">
        <v>506</v>
      </c>
      <c r="C16" s="75">
        <v>0</v>
      </c>
    </row>
    <row r="17" spans="1:3" x14ac:dyDescent="0.2">
      <c r="A17" s="74">
        <v>3231</v>
      </c>
      <c r="B17" s="70" t="s">
        <v>507</v>
      </c>
      <c r="C17" s="75">
        <v>0</v>
      </c>
    </row>
    <row r="18" spans="1:3" x14ac:dyDescent="0.2">
      <c r="A18" s="74">
        <v>3232</v>
      </c>
      <c r="B18" s="70" t="s">
        <v>508</v>
      </c>
      <c r="C18" s="75">
        <v>0</v>
      </c>
    </row>
    <row r="19" spans="1:3" x14ac:dyDescent="0.2">
      <c r="A19" s="74">
        <v>3233</v>
      </c>
      <c r="B19" s="70" t="s">
        <v>509</v>
      </c>
      <c r="C19" s="75">
        <v>0</v>
      </c>
    </row>
    <row r="20" spans="1:3" x14ac:dyDescent="0.2">
      <c r="A20" s="74">
        <v>3239</v>
      </c>
      <c r="B20" s="70" t="s">
        <v>510</v>
      </c>
      <c r="C20" s="75">
        <v>0</v>
      </c>
    </row>
    <row r="21" spans="1:3" x14ac:dyDescent="0.2">
      <c r="A21" s="74">
        <v>3240</v>
      </c>
      <c r="B21" s="70" t="s">
        <v>511</v>
      </c>
      <c r="C21" s="75">
        <v>0</v>
      </c>
    </row>
    <row r="22" spans="1:3" x14ac:dyDescent="0.2">
      <c r="A22" s="74">
        <v>3241</v>
      </c>
      <c r="B22" s="70" t="s">
        <v>512</v>
      </c>
      <c r="C22" s="75">
        <v>0</v>
      </c>
    </row>
    <row r="23" spans="1:3" x14ac:dyDescent="0.2">
      <c r="A23" s="74">
        <v>3242</v>
      </c>
      <c r="B23" s="70" t="s">
        <v>513</v>
      </c>
      <c r="C23" s="75">
        <v>0</v>
      </c>
    </row>
    <row r="24" spans="1:3" x14ac:dyDescent="0.2">
      <c r="A24" s="74">
        <v>3243</v>
      </c>
      <c r="B24" s="70" t="s">
        <v>514</v>
      </c>
      <c r="C24" s="75">
        <v>0</v>
      </c>
    </row>
    <row r="25" spans="1:3" x14ac:dyDescent="0.2">
      <c r="A25" s="74">
        <v>3250</v>
      </c>
      <c r="B25" s="70" t="s">
        <v>515</v>
      </c>
      <c r="C25" s="75">
        <v>0</v>
      </c>
    </row>
    <row r="26" spans="1:3" x14ac:dyDescent="0.2">
      <c r="A26" s="74">
        <v>3251</v>
      </c>
      <c r="B26" s="70" t="s">
        <v>516</v>
      </c>
      <c r="C26" s="75">
        <v>0</v>
      </c>
    </row>
    <row r="27" spans="1:3" x14ac:dyDescent="0.2">
      <c r="A27" s="74">
        <v>3252</v>
      </c>
      <c r="B27" s="70" t="s">
        <v>517</v>
      </c>
      <c r="C2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zoomScale="140" zoomScaleNormal="140" workbookViewId="0">
      <selection activeCell="H58" sqref="H58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53" t="str">
        <f>ESF!A1</f>
        <v>FIDEICOMISO DE OBRAS POR COOPERACION</v>
      </c>
      <c r="B1" s="153"/>
      <c r="C1" s="153"/>
      <c r="D1" s="68" t="s">
        <v>222</v>
      </c>
      <c r="E1" s="69">
        <f>ESF!H1</f>
        <v>2019</v>
      </c>
    </row>
    <row r="2" spans="1:5" s="76" customFormat="1" ht="18.95" customHeight="1" x14ac:dyDescent="0.25">
      <c r="A2" s="153" t="s">
        <v>518</v>
      </c>
      <c r="B2" s="153"/>
      <c r="C2" s="153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153" t="str">
        <f>ESF!A3</f>
        <v>Correspondiente del 01 enero al 31 de diciembre del 2019</v>
      </c>
      <c r="B3" s="153"/>
      <c r="C3" s="153"/>
      <c r="D3" s="68" t="s">
        <v>226</v>
      </c>
      <c r="E3" s="69">
        <f>ESF!H3</f>
        <v>4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75">
        <v>2500</v>
      </c>
      <c r="D8" s="75">
        <v>2500</v>
      </c>
    </row>
    <row r="9" spans="1:5" x14ac:dyDescent="0.2">
      <c r="A9" s="74">
        <v>1112</v>
      </c>
      <c r="B9" s="70" t="s">
        <v>520</v>
      </c>
      <c r="C9" s="75">
        <v>0</v>
      </c>
      <c r="D9" s="75">
        <v>0</v>
      </c>
    </row>
    <row r="10" spans="1:5" x14ac:dyDescent="0.2">
      <c r="A10" s="74">
        <v>1113</v>
      </c>
      <c r="B10" s="70" t="s">
        <v>521</v>
      </c>
      <c r="C10" s="75">
        <v>0</v>
      </c>
      <c r="D10" s="75">
        <v>0</v>
      </c>
    </row>
    <row r="11" spans="1:5" x14ac:dyDescent="0.2">
      <c r="A11" s="74">
        <v>1114</v>
      </c>
      <c r="B11" s="70" t="s">
        <v>228</v>
      </c>
      <c r="C11" s="75">
        <v>58326018.240000002</v>
      </c>
      <c r="D11" s="75">
        <v>64856433.07</v>
      </c>
    </row>
    <row r="12" spans="1:5" x14ac:dyDescent="0.2">
      <c r="A12" s="74">
        <v>1115</v>
      </c>
      <c r="B12" s="70" t="s">
        <v>229</v>
      </c>
      <c r="C12" s="75">
        <v>0</v>
      </c>
      <c r="D12" s="75">
        <v>0</v>
      </c>
    </row>
    <row r="13" spans="1:5" x14ac:dyDescent="0.2">
      <c r="A13" s="74">
        <v>1116</v>
      </c>
      <c r="B13" s="70" t="s">
        <v>522</v>
      </c>
      <c r="C13" s="75">
        <v>0</v>
      </c>
      <c r="D13" s="75">
        <v>0</v>
      </c>
    </row>
    <row r="14" spans="1:5" x14ac:dyDescent="0.2">
      <c r="A14" s="74">
        <v>1119</v>
      </c>
      <c r="B14" s="70" t="s">
        <v>523</v>
      </c>
      <c r="C14" s="75">
        <v>0</v>
      </c>
      <c r="D14" s="75">
        <v>0</v>
      </c>
    </row>
    <row r="15" spans="1:5" x14ac:dyDescent="0.2">
      <c r="A15" s="74">
        <v>1110</v>
      </c>
      <c r="B15" s="70" t="s">
        <v>524</v>
      </c>
      <c r="C15" s="75">
        <v>58328518.240000002</v>
      </c>
      <c r="D15" s="75">
        <v>64858933.07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v>0</v>
      </c>
    </row>
    <row r="21" spans="1:5" x14ac:dyDescent="0.2">
      <c r="A21" s="74">
        <v>1231</v>
      </c>
      <c r="B21" s="70" t="s">
        <v>261</v>
      </c>
      <c r="C21" s="75">
        <v>0</v>
      </c>
    </row>
    <row r="22" spans="1:5" x14ac:dyDescent="0.2">
      <c r="A22" s="74">
        <v>1232</v>
      </c>
      <c r="B22" s="70" t="s">
        <v>262</v>
      </c>
      <c r="C22" s="75">
        <v>0</v>
      </c>
    </row>
    <row r="23" spans="1:5" x14ac:dyDescent="0.2">
      <c r="A23" s="74">
        <v>1233</v>
      </c>
      <c r="B23" s="70" t="s">
        <v>263</v>
      </c>
      <c r="C23" s="75">
        <v>0</v>
      </c>
    </row>
    <row r="24" spans="1:5" x14ac:dyDescent="0.2">
      <c r="A24" s="74">
        <v>1234</v>
      </c>
      <c r="B24" s="70" t="s">
        <v>264</v>
      </c>
      <c r="C24" s="75">
        <v>0</v>
      </c>
    </row>
    <row r="25" spans="1:5" x14ac:dyDescent="0.2">
      <c r="A25" s="74">
        <v>1235</v>
      </c>
      <c r="B25" s="70" t="s">
        <v>265</v>
      </c>
      <c r="C25" s="75">
        <v>0</v>
      </c>
    </row>
    <row r="26" spans="1:5" x14ac:dyDescent="0.2">
      <c r="A26" s="74">
        <v>1236</v>
      </c>
      <c r="B26" s="70" t="s">
        <v>266</v>
      </c>
      <c r="C26" s="75">
        <v>0</v>
      </c>
    </row>
    <row r="27" spans="1:5" x14ac:dyDescent="0.2">
      <c r="A27" s="74">
        <v>1239</v>
      </c>
      <c r="B27" s="70" t="s">
        <v>267</v>
      </c>
      <c r="C27" s="75">
        <v>0</v>
      </c>
    </row>
    <row r="28" spans="1:5" x14ac:dyDescent="0.2">
      <c r="A28" s="74">
        <v>1240</v>
      </c>
      <c r="B28" s="70" t="s">
        <v>268</v>
      </c>
      <c r="C28" s="75">
        <v>926003.79</v>
      </c>
    </row>
    <row r="29" spans="1:5" x14ac:dyDescent="0.2">
      <c r="A29" s="74">
        <v>1241</v>
      </c>
      <c r="B29" s="70" t="s">
        <v>269</v>
      </c>
      <c r="C29" s="75">
        <v>293342.19</v>
      </c>
    </row>
    <row r="30" spans="1:5" x14ac:dyDescent="0.2">
      <c r="A30" s="74">
        <v>1242</v>
      </c>
      <c r="B30" s="70" t="s">
        <v>270</v>
      </c>
      <c r="C30" s="75">
        <v>0</v>
      </c>
    </row>
    <row r="31" spans="1:5" x14ac:dyDescent="0.2">
      <c r="A31" s="74">
        <v>1243</v>
      </c>
      <c r="B31" s="70" t="s">
        <v>271</v>
      </c>
      <c r="C31" s="75">
        <v>0</v>
      </c>
    </row>
    <row r="32" spans="1:5" x14ac:dyDescent="0.2">
      <c r="A32" s="74">
        <v>1244</v>
      </c>
      <c r="B32" s="70" t="s">
        <v>272</v>
      </c>
      <c r="C32" s="75">
        <v>596168</v>
      </c>
    </row>
    <row r="33" spans="1:5" x14ac:dyDescent="0.2">
      <c r="A33" s="74">
        <v>1245</v>
      </c>
      <c r="B33" s="70" t="s">
        <v>273</v>
      </c>
      <c r="C33" s="75">
        <v>0</v>
      </c>
    </row>
    <row r="34" spans="1:5" x14ac:dyDescent="0.2">
      <c r="A34" s="74">
        <v>1246</v>
      </c>
      <c r="B34" s="70" t="s">
        <v>274</v>
      </c>
      <c r="C34" s="75">
        <v>36493.599999999999</v>
      </c>
    </row>
    <row r="35" spans="1:5" x14ac:dyDescent="0.2">
      <c r="A35" s="74">
        <v>1247</v>
      </c>
      <c r="B35" s="70" t="s">
        <v>275</v>
      </c>
      <c r="C35" s="75">
        <v>0</v>
      </c>
    </row>
    <row r="36" spans="1:5" x14ac:dyDescent="0.2">
      <c r="A36" s="74">
        <v>1248</v>
      </c>
      <c r="B36" s="70" t="s">
        <v>276</v>
      </c>
      <c r="C36" s="75">
        <v>0</v>
      </c>
    </row>
    <row r="37" spans="1:5" x14ac:dyDescent="0.2">
      <c r="A37" s="74">
        <v>1250</v>
      </c>
      <c r="B37" s="70" t="s">
        <v>278</v>
      </c>
      <c r="C37" s="75">
        <v>0</v>
      </c>
    </row>
    <row r="38" spans="1:5" x14ac:dyDescent="0.2">
      <c r="A38" s="74">
        <v>1251</v>
      </c>
      <c r="B38" s="70" t="s">
        <v>279</v>
      </c>
      <c r="C38" s="75">
        <v>0</v>
      </c>
    </row>
    <row r="39" spans="1:5" x14ac:dyDescent="0.2">
      <c r="A39" s="74">
        <v>1252</v>
      </c>
      <c r="B39" s="70" t="s">
        <v>280</v>
      </c>
      <c r="C39" s="75">
        <v>0</v>
      </c>
    </row>
    <row r="40" spans="1:5" x14ac:dyDescent="0.2">
      <c r="A40" s="74">
        <v>1253</v>
      </c>
      <c r="B40" s="70" t="s">
        <v>281</v>
      </c>
      <c r="C40" s="75">
        <v>0</v>
      </c>
    </row>
    <row r="41" spans="1:5" x14ac:dyDescent="0.2">
      <c r="A41" s="74">
        <v>1254</v>
      </c>
      <c r="B41" s="70" t="s">
        <v>282</v>
      </c>
      <c r="C41" s="75">
        <v>0</v>
      </c>
    </row>
    <row r="42" spans="1:5" x14ac:dyDescent="0.2">
      <c r="A42" s="74">
        <v>1259</v>
      </c>
      <c r="B42" s="70" t="s">
        <v>283</v>
      </c>
      <c r="C42" s="75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75">
        <v>332943.51</v>
      </c>
      <c r="D46" s="75">
        <v>0</v>
      </c>
    </row>
    <row r="47" spans="1:5" x14ac:dyDescent="0.2">
      <c r="A47" s="74">
        <v>5510</v>
      </c>
      <c r="B47" s="70" t="s">
        <v>472</v>
      </c>
      <c r="C47" s="75">
        <v>332943.51</v>
      </c>
      <c r="D47" s="75">
        <v>0</v>
      </c>
    </row>
    <row r="48" spans="1:5" x14ac:dyDescent="0.2">
      <c r="A48" s="74">
        <v>5511</v>
      </c>
      <c r="B48" s="70" t="s">
        <v>473</v>
      </c>
      <c r="C48" s="75">
        <v>0</v>
      </c>
      <c r="D48" s="75">
        <v>0</v>
      </c>
    </row>
    <row r="49" spans="1:4" x14ac:dyDescent="0.2">
      <c r="A49" s="74">
        <v>5512</v>
      </c>
      <c r="B49" s="70" t="s">
        <v>474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475</v>
      </c>
      <c r="C50" s="75">
        <v>0</v>
      </c>
      <c r="D50" s="75">
        <v>0</v>
      </c>
    </row>
    <row r="51" spans="1:4" x14ac:dyDescent="0.2">
      <c r="A51" s="74">
        <v>5514</v>
      </c>
      <c r="B51" s="70" t="s">
        <v>476</v>
      </c>
      <c r="C51" s="75">
        <v>0</v>
      </c>
      <c r="D51" s="75">
        <v>0</v>
      </c>
    </row>
    <row r="52" spans="1:4" x14ac:dyDescent="0.2">
      <c r="A52" s="74">
        <v>5515</v>
      </c>
      <c r="B52" s="70" t="s">
        <v>477</v>
      </c>
      <c r="C52" s="75">
        <v>257404.92</v>
      </c>
      <c r="D52" s="75">
        <v>0</v>
      </c>
    </row>
    <row r="53" spans="1:4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479</v>
      </c>
      <c r="C54" s="75">
        <v>75538.59</v>
      </c>
      <c r="D54" s="75">
        <v>0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4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482</v>
      </c>
      <c r="C59" s="75">
        <v>0</v>
      </c>
      <c r="D59" s="75">
        <v>0</v>
      </c>
    </row>
    <row r="60" spans="1:4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v>0</v>
      </c>
      <c r="D69" s="75">
        <v>0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0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v>0</v>
      </c>
      <c r="D78" s="75">
        <v>0</v>
      </c>
    </row>
    <row r="79" spans="1:4" x14ac:dyDescent="0.2">
      <c r="A79" s="74">
        <v>5610</v>
      </c>
      <c r="B79" s="70" t="s">
        <v>498</v>
      </c>
      <c r="C79" s="75">
        <v>0</v>
      </c>
      <c r="D79" s="75">
        <v>0</v>
      </c>
    </row>
    <row r="80" spans="1:4" x14ac:dyDescent="0.2">
      <c r="A80" s="74">
        <v>5611</v>
      </c>
      <c r="B80" s="70" t="s">
        <v>499</v>
      </c>
      <c r="C80" s="75">
        <v>0</v>
      </c>
      <c r="D80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="160" zoomScaleNormal="160" zoomScaleSheetLayoutView="120" workbookViewId="0">
      <pane ySplit="1" topLeftCell="A2" activePane="bottomLeft" state="frozen"/>
      <selection activeCell="A14" sqref="A14:B14"/>
      <selection pane="bottomLeft" activeCell="B6" sqref="B6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zoomScale="160" zoomScaleNormal="160" workbookViewId="0">
      <selection activeCell="B20" sqref="B20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3" s="78" customFormat="1" ht="18" customHeight="1" x14ac:dyDescent="0.25">
      <c r="A1" s="154" t="s">
        <v>647</v>
      </c>
      <c r="B1" s="155"/>
      <c r="C1" s="156"/>
    </row>
    <row r="2" spans="1:3" s="78" customFormat="1" ht="18" customHeight="1" x14ac:dyDescent="0.25">
      <c r="A2" s="157" t="s">
        <v>530</v>
      </c>
      <c r="B2" s="158"/>
      <c r="C2" s="159"/>
    </row>
    <row r="3" spans="1:3" s="78" customFormat="1" ht="18" customHeight="1" x14ac:dyDescent="0.25">
      <c r="A3" s="157" t="s">
        <v>668</v>
      </c>
      <c r="B3" s="158"/>
      <c r="C3" s="159"/>
    </row>
    <row r="4" spans="1:3" s="80" customFormat="1" ht="18" customHeight="1" x14ac:dyDescent="0.2">
      <c r="A4" s="160" t="s">
        <v>526</v>
      </c>
      <c r="B4" s="161"/>
      <c r="C4" s="162"/>
    </row>
    <row r="5" spans="1:3" x14ac:dyDescent="0.2">
      <c r="A5" s="95" t="s">
        <v>566</v>
      </c>
      <c r="B5" s="95"/>
      <c r="C5" s="96">
        <v>18528742.369999997</v>
      </c>
    </row>
    <row r="6" spans="1:3" x14ac:dyDescent="0.2">
      <c r="A6" s="97"/>
      <c r="B6" s="98"/>
      <c r="C6" s="99"/>
    </row>
    <row r="7" spans="1:3" x14ac:dyDescent="0.2">
      <c r="A7" s="108" t="s">
        <v>567</v>
      </c>
      <c r="B7" s="108"/>
      <c r="C7" s="100">
        <f>SUM(C8:C13)</f>
        <v>0</v>
      </c>
    </row>
    <row r="8" spans="1:3" x14ac:dyDescent="0.2">
      <c r="A8" s="116" t="s">
        <v>568</v>
      </c>
      <c r="B8" s="115" t="s">
        <v>375</v>
      </c>
      <c r="C8" s="101">
        <v>0</v>
      </c>
    </row>
    <row r="9" spans="1:3" x14ac:dyDescent="0.2">
      <c r="A9" s="102" t="s">
        <v>569</v>
      </c>
      <c r="B9" s="103" t="s">
        <v>578</v>
      </c>
      <c r="C9" s="101">
        <v>0</v>
      </c>
    </row>
    <row r="10" spans="1:3" x14ac:dyDescent="0.2">
      <c r="A10" s="102" t="s">
        <v>570</v>
      </c>
      <c r="B10" s="103" t="s">
        <v>383</v>
      </c>
      <c r="C10" s="101">
        <v>0</v>
      </c>
    </row>
    <row r="11" spans="1:3" x14ac:dyDescent="0.2">
      <c r="A11" s="102" t="s">
        <v>571</v>
      </c>
      <c r="B11" s="103" t="s">
        <v>384</v>
      </c>
      <c r="C11" s="101">
        <v>0</v>
      </c>
    </row>
    <row r="12" spans="1:3" x14ac:dyDescent="0.2">
      <c r="A12" s="102" t="s">
        <v>572</v>
      </c>
      <c r="B12" s="103" t="s">
        <v>385</v>
      </c>
      <c r="C12" s="101">
        <v>0</v>
      </c>
    </row>
    <row r="13" spans="1:3" x14ac:dyDescent="0.2">
      <c r="A13" s="104" t="s">
        <v>573</v>
      </c>
      <c r="B13" s="105" t="s">
        <v>574</v>
      </c>
      <c r="C13" s="101">
        <v>0</v>
      </c>
    </row>
    <row r="14" spans="1:3" x14ac:dyDescent="0.2">
      <c r="A14" s="97"/>
      <c r="B14" s="106"/>
      <c r="C14" s="107"/>
    </row>
    <row r="15" spans="1:3" x14ac:dyDescent="0.2">
      <c r="A15" s="108" t="s">
        <v>116</v>
      </c>
      <c r="B15" s="98"/>
      <c r="C15" s="100">
        <f>SUM(C16:C18)</f>
        <v>0</v>
      </c>
    </row>
    <row r="16" spans="1:3" x14ac:dyDescent="0.2">
      <c r="A16" s="109">
        <v>3.1</v>
      </c>
      <c r="B16" s="103" t="s">
        <v>577</v>
      </c>
      <c r="C16" s="101">
        <v>0</v>
      </c>
    </row>
    <row r="17" spans="1:3" x14ac:dyDescent="0.2">
      <c r="A17" s="110">
        <v>3.2</v>
      </c>
      <c r="B17" s="103" t="s">
        <v>575</v>
      </c>
      <c r="C17" s="101">
        <v>0</v>
      </c>
    </row>
    <row r="18" spans="1:3" x14ac:dyDescent="0.2">
      <c r="A18" s="110">
        <v>3.3</v>
      </c>
      <c r="B18" s="105" t="s">
        <v>576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18528742.369999997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topLeftCell="A4" zoomScale="140" zoomScaleNormal="140" workbookViewId="0">
      <selection activeCell="C39" sqref="C39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3" s="81" customFormat="1" ht="18.95" customHeight="1" x14ac:dyDescent="0.25">
      <c r="A1" s="163" t="s">
        <v>647</v>
      </c>
      <c r="B1" s="164"/>
      <c r="C1" s="165"/>
    </row>
    <row r="2" spans="1:3" s="81" customFormat="1" ht="18.95" customHeight="1" x14ac:dyDescent="0.25">
      <c r="A2" s="166" t="s">
        <v>531</v>
      </c>
      <c r="B2" s="167"/>
      <c r="C2" s="168"/>
    </row>
    <row r="3" spans="1:3" s="81" customFormat="1" ht="18.95" customHeight="1" x14ac:dyDescent="0.25">
      <c r="A3" s="166" t="s">
        <v>669</v>
      </c>
      <c r="B3" s="167"/>
      <c r="C3" s="168"/>
    </row>
    <row r="4" spans="1:3" x14ac:dyDescent="0.2">
      <c r="A4" s="160" t="s">
        <v>526</v>
      </c>
      <c r="B4" s="161"/>
      <c r="C4" s="162"/>
    </row>
    <row r="5" spans="1:3" x14ac:dyDescent="0.2">
      <c r="A5" s="125" t="s">
        <v>579</v>
      </c>
      <c r="B5" s="95"/>
      <c r="C5" s="118">
        <v>15918581.819999998</v>
      </c>
    </row>
    <row r="6" spans="1:3" x14ac:dyDescent="0.2">
      <c r="A6" s="119"/>
      <c r="B6" s="98"/>
      <c r="C6" s="120"/>
    </row>
    <row r="7" spans="1:3" x14ac:dyDescent="0.2">
      <c r="A7" s="108" t="s">
        <v>580</v>
      </c>
      <c r="B7" s="121"/>
      <c r="C7" s="100">
        <f>SUM(C8:C28)</f>
        <v>926003.78999999992</v>
      </c>
    </row>
    <row r="8" spans="1:3" x14ac:dyDescent="0.2">
      <c r="A8" s="126">
        <v>2.1</v>
      </c>
      <c r="B8" s="127" t="s">
        <v>403</v>
      </c>
      <c r="C8" s="128">
        <v>0</v>
      </c>
    </row>
    <row r="9" spans="1:3" x14ac:dyDescent="0.2">
      <c r="A9" s="126">
        <v>2.2000000000000002</v>
      </c>
      <c r="B9" s="127" t="s">
        <v>400</v>
      </c>
      <c r="C9" s="128">
        <v>0</v>
      </c>
    </row>
    <row r="10" spans="1:3" x14ac:dyDescent="0.2">
      <c r="A10" s="135">
        <v>2.2999999999999998</v>
      </c>
      <c r="B10" s="117" t="s">
        <v>269</v>
      </c>
      <c r="C10" s="128">
        <v>293342.19</v>
      </c>
    </row>
    <row r="11" spans="1:3" x14ac:dyDescent="0.2">
      <c r="A11" s="135">
        <v>2.4</v>
      </c>
      <c r="B11" s="117" t="s">
        <v>270</v>
      </c>
      <c r="C11" s="128">
        <v>0</v>
      </c>
    </row>
    <row r="12" spans="1:3" x14ac:dyDescent="0.2">
      <c r="A12" s="135">
        <v>2.5</v>
      </c>
      <c r="B12" s="117" t="s">
        <v>271</v>
      </c>
      <c r="C12" s="128">
        <v>0</v>
      </c>
    </row>
    <row r="13" spans="1:3" x14ac:dyDescent="0.2">
      <c r="A13" s="135">
        <v>2.6</v>
      </c>
      <c r="B13" s="117" t="s">
        <v>272</v>
      </c>
      <c r="C13" s="128">
        <v>596168</v>
      </c>
    </row>
    <row r="14" spans="1:3" x14ac:dyDescent="0.2">
      <c r="A14" s="135">
        <v>2.7</v>
      </c>
      <c r="B14" s="117" t="s">
        <v>273</v>
      </c>
      <c r="C14" s="128">
        <v>0</v>
      </c>
    </row>
    <row r="15" spans="1:3" x14ac:dyDescent="0.2">
      <c r="A15" s="135">
        <v>2.8</v>
      </c>
      <c r="B15" s="117" t="s">
        <v>274</v>
      </c>
      <c r="C15" s="128">
        <v>36493.599999999999</v>
      </c>
    </row>
    <row r="16" spans="1:3" x14ac:dyDescent="0.2">
      <c r="A16" s="135">
        <v>2.9</v>
      </c>
      <c r="B16" s="117" t="s">
        <v>276</v>
      </c>
      <c r="C16" s="128">
        <v>0</v>
      </c>
    </row>
    <row r="17" spans="1:3" x14ac:dyDescent="0.2">
      <c r="A17" s="135" t="s">
        <v>581</v>
      </c>
      <c r="B17" s="117" t="s">
        <v>582</v>
      </c>
      <c r="C17" s="128">
        <v>0</v>
      </c>
    </row>
    <row r="18" spans="1:3" x14ac:dyDescent="0.2">
      <c r="A18" s="135" t="s">
        <v>611</v>
      </c>
      <c r="B18" s="117" t="s">
        <v>278</v>
      </c>
      <c r="C18" s="128">
        <v>0</v>
      </c>
    </row>
    <row r="19" spans="1:3" x14ac:dyDescent="0.2">
      <c r="A19" s="135" t="s">
        <v>612</v>
      </c>
      <c r="B19" s="117" t="s">
        <v>583</v>
      </c>
      <c r="C19" s="128">
        <v>0</v>
      </c>
    </row>
    <row r="20" spans="1:3" x14ac:dyDescent="0.2">
      <c r="A20" s="135" t="s">
        <v>613</v>
      </c>
      <c r="B20" s="117" t="s">
        <v>584</v>
      </c>
      <c r="C20" s="128">
        <v>0</v>
      </c>
    </row>
    <row r="21" spans="1:3" x14ac:dyDescent="0.2">
      <c r="A21" s="135" t="s">
        <v>614</v>
      </c>
      <c r="B21" s="117" t="s">
        <v>585</v>
      </c>
      <c r="C21" s="128">
        <v>0</v>
      </c>
    </row>
    <row r="22" spans="1:3" x14ac:dyDescent="0.2">
      <c r="A22" s="135" t="s">
        <v>586</v>
      </c>
      <c r="B22" s="117" t="s">
        <v>587</v>
      </c>
      <c r="C22" s="128">
        <v>0</v>
      </c>
    </row>
    <row r="23" spans="1:3" x14ac:dyDescent="0.2">
      <c r="A23" s="135" t="s">
        <v>588</v>
      </c>
      <c r="B23" s="117" t="s">
        <v>589</v>
      </c>
      <c r="C23" s="128">
        <v>0</v>
      </c>
    </row>
    <row r="24" spans="1:3" x14ac:dyDescent="0.2">
      <c r="A24" s="135" t="s">
        <v>590</v>
      </c>
      <c r="B24" s="117" t="s">
        <v>591</v>
      </c>
      <c r="C24" s="128">
        <v>0</v>
      </c>
    </row>
    <row r="25" spans="1:3" x14ac:dyDescent="0.2">
      <c r="A25" s="135" t="s">
        <v>592</v>
      </c>
      <c r="B25" s="117" t="s">
        <v>593</v>
      </c>
      <c r="C25" s="128">
        <v>0</v>
      </c>
    </row>
    <row r="26" spans="1:3" x14ac:dyDescent="0.2">
      <c r="A26" s="135" t="s">
        <v>594</v>
      </c>
      <c r="B26" s="117" t="s">
        <v>595</v>
      </c>
      <c r="C26" s="128">
        <v>0</v>
      </c>
    </row>
    <row r="27" spans="1:3" x14ac:dyDescent="0.2">
      <c r="A27" s="135" t="s">
        <v>596</v>
      </c>
      <c r="B27" s="117" t="s">
        <v>597</v>
      </c>
      <c r="C27" s="128">
        <v>0</v>
      </c>
    </row>
    <row r="28" spans="1:3" x14ac:dyDescent="0.2">
      <c r="A28" s="135" t="s">
        <v>598</v>
      </c>
      <c r="B28" s="127" t="s">
        <v>599</v>
      </c>
      <c r="C28" s="128">
        <v>0</v>
      </c>
    </row>
    <row r="29" spans="1:3" x14ac:dyDescent="0.2">
      <c r="A29" s="136"/>
      <c r="B29" s="129"/>
      <c r="C29" s="130"/>
    </row>
    <row r="30" spans="1:3" x14ac:dyDescent="0.2">
      <c r="A30" s="131" t="s">
        <v>600</v>
      </c>
      <c r="B30" s="132"/>
      <c r="C30" s="133">
        <f>SUM(C31:C37)</f>
        <v>332943.51</v>
      </c>
    </row>
    <row r="31" spans="1:3" x14ac:dyDescent="0.2">
      <c r="A31" s="135" t="s">
        <v>601</v>
      </c>
      <c r="B31" s="117" t="s">
        <v>472</v>
      </c>
      <c r="C31" s="128">
        <v>332943.51</v>
      </c>
    </row>
    <row r="32" spans="1:3" x14ac:dyDescent="0.2">
      <c r="A32" s="135" t="s">
        <v>602</v>
      </c>
      <c r="B32" s="117" t="s">
        <v>113</v>
      </c>
      <c r="C32" s="128">
        <v>0</v>
      </c>
    </row>
    <row r="33" spans="1:3" x14ac:dyDescent="0.2">
      <c r="A33" s="135" t="s">
        <v>603</v>
      </c>
      <c r="B33" s="117" t="s">
        <v>482</v>
      </c>
      <c r="C33" s="128">
        <v>0</v>
      </c>
    </row>
    <row r="34" spans="1:3" x14ac:dyDescent="0.2">
      <c r="A34" s="135" t="s">
        <v>604</v>
      </c>
      <c r="B34" s="117" t="s">
        <v>605</v>
      </c>
      <c r="C34" s="128">
        <v>0</v>
      </c>
    </row>
    <row r="35" spans="1:3" x14ac:dyDescent="0.2">
      <c r="A35" s="135" t="s">
        <v>606</v>
      </c>
      <c r="B35" s="117" t="s">
        <v>607</v>
      </c>
      <c r="C35" s="128">
        <v>0</v>
      </c>
    </row>
    <row r="36" spans="1:3" x14ac:dyDescent="0.2">
      <c r="A36" s="135" t="s">
        <v>608</v>
      </c>
      <c r="B36" s="117" t="s">
        <v>490</v>
      </c>
      <c r="C36" s="128">
        <v>0</v>
      </c>
    </row>
    <row r="37" spans="1:3" x14ac:dyDescent="0.2">
      <c r="A37" s="135" t="s">
        <v>609</v>
      </c>
      <c r="B37" s="127" t="s">
        <v>610</v>
      </c>
      <c r="C37" s="134">
        <v>0</v>
      </c>
    </row>
    <row r="38" spans="1:3" x14ac:dyDescent="0.2">
      <c r="A38" s="119"/>
      <c r="B38" s="122"/>
      <c r="C38" s="123"/>
    </row>
    <row r="39" spans="1:3" x14ac:dyDescent="0.2">
      <c r="A39" s="124" t="s">
        <v>117</v>
      </c>
      <c r="B39" s="95"/>
      <c r="C39" s="96">
        <f>C5-C7+C30</f>
        <v>15325521.539999999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zoomScale="140" zoomScaleNormal="140" workbookViewId="0">
      <pane ySplit="7" topLeftCell="A8" activePane="bottomLeft" state="frozen"/>
      <selection pane="bottomLeft" activeCell="H10" sqref="H10"/>
    </sheetView>
  </sheetViews>
  <sheetFormatPr baseColWidth="10" defaultColWidth="9.140625" defaultRowHeight="11.25" x14ac:dyDescent="0.2"/>
  <cols>
    <col min="1" max="1" width="6.5703125" style="70" bestFit="1" customWidth="1"/>
    <col min="2" max="2" width="68.85546875" style="70" bestFit="1" customWidth="1"/>
    <col min="3" max="3" width="10.42578125" style="70" bestFit="1" customWidth="1"/>
    <col min="4" max="4" width="16.28515625" style="70" bestFit="1" customWidth="1"/>
    <col min="5" max="5" width="16.7109375" style="70" bestFit="1" customWidth="1"/>
    <col min="6" max="6" width="10.85546875" style="70" bestFit="1" customWidth="1"/>
    <col min="7" max="7" width="17.140625" style="70" bestFit="1" customWidth="1"/>
    <col min="8" max="10" width="20.28515625" style="70" customWidth="1"/>
    <col min="11" max="16384" width="9.140625" style="70"/>
  </cols>
  <sheetData>
    <row r="1" spans="1:10" ht="20.25" customHeight="1" x14ac:dyDescent="0.2">
      <c r="A1" s="153" t="str">
        <f>'Notas a los Edos Financieros'!A1</f>
        <v>FIDEICOMISO DE OBRAS POR COOPERACION</v>
      </c>
      <c r="B1" s="169"/>
      <c r="C1" s="169"/>
      <c r="D1" s="169"/>
      <c r="E1" s="169"/>
      <c r="F1" s="169"/>
      <c r="G1" s="68" t="s">
        <v>222</v>
      </c>
      <c r="H1" s="69">
        <f>'Notas a los Edos Financieros'!E1</f>
        <v>2019</v>
      </c>
    </row>
    <row r="2" spans="1:10" ht="9" customHeight="1" x14ac:dyDescent="0.2">
      <c r="A2" s="153" t="s">
        <v>532</v>
      </c>
      <c r="B2" s="169"/>
      <c r="C2" s="169"/>
      <c r="D2" s="169"/>
      <c r="E2" s="169"/>
      <c r="F2" s="169"/>
      <c r="G2" s="68" t="s">
        <v>224</v>
      </c>
      <c r="H2" s="69" t="str">
        <f>'Notas a los Edos Financieros'!E2</f>
        <v>Trimestral</v>
      </c>
    </row>
    <row r="3" spans="1:10" ht="18.75" customHeight="1" x14ac:dyDescent="0.2">
      <c r="A3" s="170" t="str">
        <f>'Notas a los Edos Financieros'!A3</f>
        <v>Correspondiente del 01 enero al 31 de diciembre del 2019</v>
      </c>
      <c r="B3" s="171"/>
      <c r="C3" s="171"/>
      <c r="D3" s="171"/>
      <c r="E3" s="171"/>
      <c r="F3" s="171"/>
      <c r="G3" s="68" t="s">
        <v>226</v>
      </c>
      <c r="H3" s="69">
        <f>'Notas a los Edos Financieros'!E3</f>
        <v>4</v>
      </c>
    </row>
    <row r="4" spans="1:10" ht="15" customHeight="1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5" spans="1:10" ht="6" customHeight="1" x14ac:dyDescent="0.2"/>
    <row r="6" spans="1:10" ht="4.5" customHeight="1" x14ac:dyDescent="0.2"/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7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7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7" s="83" customFormat="1" x14ac:dyDescent="0.2">
      <c r="A35" s="82">
        <v>8000</v>
      </c>
      <c r="B35" s="83" t="s">
        <v>130</v>
      </c>
    </row>
    <row r="36" spans="1:7" x14ac:dyDescent="0.2">
      <c r="A36" s="70">
        <v>8110</v>
      </c>
      <c r="B36" s="70" t="s">
        <v>129</v>
      </c>
      <c r="C36" s="75">
        <v>0</v>
      </c>
      <c r="D36" s="146">
        <v>16681936.82</v>
      </c>
      <c r="E36" s="146">
        <v>0</v>
      </c>
      <c r="F36" s="146">
        <v>16681936.82</v>
      </c>
    </row>
    <row r="37" spans="1:7" x14ac:dyDescent="0.2">
      <c r="A37" s="70">
        <v>8120</v>
      </c>
      <c r="B37" s="70" t="s">
        <v>128</v>
      </c>
      <c r="C37" s="75">
        <v>0</v>
      </c>
      <c r="D37" s="146">
        <v>18528742.370000001</v>
      </c>
      <c r="E37" s="146">
        <v>16681936.82</v>
      </c>
      <c r="F37" s="146">
        <v>1846805.5500000007</v>
      </c>
      <c r="G37" s="75"/>
    </row>
    <row r="38" spans="1:7" x14ac:dyDescent="0.2">
      <c r="A38" s="70">
        <v>8130</v>
      </c>
      <c r="B38" s="70" t="s">
        <v>127</v>
      </c>
      <c r="C38" s="75">
        <v>0</v>
      </c>
      <c r="D38" s="146">
        <v>0</v>
      </c>
      <c r="E38" s="146">
        <v>0</v>
      </c>
      <c r="F38" s="146">
        <v>0</v>
      </c>
    </row>
    <row r="39" spans="1:7" x14ac:dyDescent="0.2">
      <c r="A39" s="70">
        <v>8140</v>
      </c>
      <c r="B39" s="70" t="s">
        <v>126</v>
      </c>
      <c r="C39" s="75">
        <v>0</v>
      </c>
      <c r="D39" s="146">
        <v>18528742.370000001</v>
      </c>
      <c r="E39" s="146">
        <v>18528742.370000001</v>
      </c>
      <c r="F39" s="146">
        <v>0</v>
      </c>
    </row>
    <row r="40" spans="1:7" x14ac:dyDescent="0.2">
      <c r="A40" s="70">
        <v>8150</v>
      </c>
      <c r="B40" s="70" t="s">
        <v>125</v>
      </c>
      <c r="C40" s="75">
        <v>0</v>
      </c>
      <c r="D40" s="146">
        <v>0</v>
      </c>
      <c r="E40" s="146">
        <v>18528742.370000001</v>
      </c>
      <c r="F40" s="146">
        <v>-18528742.370000001</v>
      </c>
    </row>
    <row r="41" spans="1:7" x14ac:dyDescent="0.2">
      <c r="A41" s="70">
        <v>8210</v>
      </c>
      <c r="B41" s="70" t="s">
        <v>124</v>
      </c>
      <c r="C41" s="75">
        <v>0</v>
      </c>
      <c r="D41" s="146">
        <v>0</v>
      </c>
      <c r="E41" s="146">
        <v>16681936.82</v>
      </c>
      <c r="F41" s="146">
        <v>16681936.82</v>
      </c>
    </row>
    <row r="42" spans="1:7" x14ac:dyDescent="0.2">
      <c r="A42" s="70">
        <v>8220</v>
      </c>
      <c r="B42" s="70" t="s">
        <v>123</v>
      </c>
      <c r="C42" s="75">
        <v>0</v>
      </c>
      <c r="D42" s="146">
        <v>51626723.520000003</v>
      </c>
      <c r="E42" s="146">
        <v>50863368.520000003</v>
      </c>
      <c r="F42" s="146">
        <v>763355</v>
      </c>
    </row>
    <row r="43" spans="1:7" x14ac:dyDescent="0.2">
      <c r="A43" s="70">
        <v>8230</v>
      </c>
      <c r="B43" s="70" t="s">
        <v>122</v>
      </c>
      <c r="C43" s="75">
        <v>0</v>
      </c>
      <c r="D43" s="146">
        <v>34944786.700000003</v>
      </c>
      <c r="E43" s="146">
        <v>34944786.700000003</v>
      </c>
      <c r="F43" s="146">
        <v>0</v>
      </c>
    </row>
    <row r="44" spans="1:7" x14ac:dyDescent="0.2">
      <c r="A44" s="70">
        <v>8240</v>
      </c>
      <c r="B44" s="70" t="s">
        <v>121</v>
      </c>
      <c r="C44" s="75">
        <v>0</v>
      </c>
      <c r="D44" s="146">
        <v>15918581.82</v>
      </c>
      <c r="E44" s="146">
        <v>15918581.82</v>
      </c>
      <c r="F44" s="146">
        <v>0</v>
      </c>
    </row>
    <row r="45" spans="1:7" x14ac:dyDescent="0.2">
      <c r="A45" s="70">
        <v>8250</v>
      </c>
      <c r="B45" s="70" t="s">
        <v>120</v>
      </c>
      <c r="C45" s="75">
        <v>0</v>
      </c>
      <c r="D45" s="146">
        <v>15918581.82</v>
      </c>
      <c r="E45" s="146">
        <v>15514750.82</v>
      </c>
      <c r="F45" s="146">
        <v>403831</v>
      </c>
    </row>
    <row r="46" spans="1:7" x14ac:dyDescent="0.2">
      <c r="A46" s="70">
        <v>8260</v>
      </c>
      <c r="B46" s="70" t="s">
        <v>119</v>
      </c>
      <c r="C46" s="75">
        <v>0</v>
      </c>
      <c r="D46" s="146">
        <v>15514750.82</v>
      </c>
      <c r="E46" s="146">
        <v>15514750.82</v>
      </c>
      <c r="F46" s="146">
        <v>0</v>
      </c>
    </row>
    <row r="47" spans="1:7" x14ac:dyDescent="0.2">
      <c r="A47" s="70">
        <v>8270</v>
      </c>
      <c r="B47" s="70" t="s">
        <v>118</v>
      </c>
      <c r="C47" s="75">
        <v>0</v>
      </c>
      <c r="D47" s="146">
        <v>15514750.82</v>
      </c>
      <c r="E47" s="146">
        <v>0</v>
      </c>
      <c r="F47" s="146">
        <v>15514750.82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showGridLines="0" zoomScale="150" zoomScaleNormal="150" zoomScaleSheetLayoutView="100" workbookViewId="0">
      <selection activeCell="B7" sqref="B7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72" t="s">
        <v>37</v>
      </c>
      <c r="B5" s="172"/>
      <c r="C5" s="172"/>
      <c r="D5" s="172"/>
      <c r="E5" s="172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641</v>
      </c>
      <c r="B10" s="173" t="s">
        <v>39</v>
      </c>
      <c r="C10" s="173"/>
      <c r="D10" s="173"/>
      <c r="E10" s="173"/>
    </row>
    <row r="11" spans="1:8" s="7" customFormat="1" ht="12.95" customHeight="1" x14ac:dyDescent="0.2">
      <c r="A11" s="142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643</v>
      </c>
      <c r="B12" s="173" t="s">
        <v>41</v>
      </c>
      <c r="C12" s="173"/>
      <c r="D12" s="173"/>
      <c r="E12" s="173"/>
    </row>
    <row r="13" spans="1:8" s="7" customFormat="1" ht="26.1" customHeight="1" x14ac:dyDescent="0.2">
      <c r="A13" s="142" t="s">
        <v>644</v>
      </c>
      <c r="B13" s="173" t="s">
        <v>42</v>
      </c>
      <c r="C13" s="173"/>
      <c r="D13" s="173"/>
      <c r="E13" s="173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645</v>
      </c>
      <c r="B15" s="23" t="s">
        <v>43</v>
      </c>
    </row>
    <row r="16" spans="1:8" s="7" customFormat="1" ht="12.95" customHeight="1" x14ac:dyDescent="0.2">
      <c r="A16" s="142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638</v>
      </c>
    </row>
    <row r="20" spans="1:8" s="7" customFormat="1" ht="12.95" customHeight="1" x14ac:dyDescent="0.2">
      <c r="A20" s="143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74" t="s">
        <v>45</v>
      </c>
      <c r="C31" s="174"/>
      <c r="D31" s="174"/>
      <c r="E31" s="174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cp:lastPrinted>2019-04-22T21:17:40Z</cp:lastPrinted>
  <dcterms:created xsi:type="dcterms:W3CDTF">2012-12-11T20:36:24Z</dcterms:created>
  <dcterms:modified xsi:type="dcterms:W3CDTF">2022-11-14T17:33:04Z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